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5.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drawings/drawing6.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drawings/drawing7.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drawings/drawing8.xml" ContentType="application/vnd.openxmlformats-officedocument.drawing+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drawings/drawing9.xml" ContentType="application/vnd.openxmlformats-officedocument.drawing+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T:\All Risks\National Programs\Franchised Auto Dealers\Applications\Package\"/>
    </mc:Choice>
  </mc:AlternateContent>
  <xr:revisionPtr revIDLastSave="0" documentId="13_ncr:1_{900457FC-3945-4BF8-B924-1286DCC908F2}" xr6:coauthVersionLast="47" xr6:coauthVersionMax="47" xr10:uidLastSave="{00000000-0000-0000-0000-000000000000}"/>
  <workbookProtection workbookAlgorithmName="SHA-512" workbookHashValue="q1EILEaAZ5X5jdYOV0ZL/Mq/ONvlTDImZI3TkWaNoMlKzvb8e5jfjjQjqAsa26gMkTTAfx1YvkTDHwYgOqCQXw==" workbookSaltValue="OoQeL8fleUwKYR2ABPm3uA==" workbookSpinCount="100000" lockStructure="1"/>
  <bookViews>
    <workbookView xWindow="28680" yWindow="-120" windowWidth="29040" windowHeight="16440" tabRatio="852" xr2:uid="{00000000-000D-0000-FFFF-FFFF00000000}"/>
  </bookViews>
  <sheets>
    <sheet name="Instructions" sheetId="45" r:id="rId1"/>
    <sheet name="General Info" sheetId="19" r:id="rId2"/>
    <sheet name="AI-LP Schedule" sheetId="13" r:id="rId3"/>
    <sheet name="UW Supplement" sheetId="40" r:id="rId4"/>
    <sheet name="Fraud Warnings" sheetId="48" r:id="rId5"/>
    <sheet name="Dealer Liability" sheetId="21" r:id="rId6"/>
    <sheet name="Property" sheetId="6" r:id="rId7"/>
    <sheet name="Dealer &amp; GK" sheetId="8" r:id="rId8"/>
    <sheet name="ADPD" sheetId="22" r:id="rId9"/>
    <sheet name="Veh Schedule" sheetId="31" r:id="rId10"/>
    <sheet name="Inland Marine" sheetId="23" r:id="rId11"/>
    <sheet name="Crime" sheetId="10" r:id="rId12"/>
    <sheet name="GL" sheetId="26" r:id="rId13"/>
    <sheet name="Cyber" sheetId="29" state="hidden" r:id="rId14"/>
    <sheet name="Umbrella" sheetId="34" r:id="rId15"/>
    <sheet name="Notes" sheetId="47" r:id="rId16"/>
    <sheet name="U.S. Privacy Notice" sheetId="46" r:id="rId17"/>
    <sheet name="Lists" sheetId="38" state="hidden" r:id="rId18"/>
  </sheets>
  <externalReferences>
    <externalReference r:id="rId19"/>
  </externalReferences>
  <definedNames>
    <definedName name="_xlnm._FilterDatabase" localSheetId="11" hidden="1">Crime!#REF!</definedName>
    <definedName name="_xlnm._FilterDatabase" localSheetId="5" hidden="1">'Dealer Liability'!$B$42:$N$50</definedName>
    <definedName name="_xlnm._FilterDatabase" localSheetId="6" hidden="1">Property!$B$2:$W$8</definedName>
    <definedName name="_xlnm._FilterDatabase" localSheetId="14" hidden="1">Umbrella!$B$8:$L$13</definedName>
    <definedName name="AdCollDed" localSheetId="4">[1]Lists!$O$2:$O$6</definedName>
    <definedName name="AdCollDed" localSheetId="0">[1]Lists!$O$2:$O$6</definedName>
    <definedName name="AdCollDed" localSheetId="15">[1]Lists!$O$2:$O$6</definedName>
    <definedName name="AdCollDed" localSheetId="16">[1]Lists!$O$2:$O$6</definedName>
    <definedName name="AdCollDed">Lists!$O$2:$O$6</definedName>
    <definedName name="AdCpeDed" localSheetId="4">[1]Lists!$G$2:$G$4</definedName>
    <definedName name="AdCpeDed" localSheetId="0">[1]Lists!$G$2:$G$4</definedName>
    <definedName name="AdCpeDed" localSheetId="15">[1]Lists!$G$2:$G$4</definedName>
    <definedName name="AdCpeDed" localSheetId="16">[1]Lists!$G$2:$G$4</definedName>
    <definedName name="AdCpeDed">Lists!$G$2:$G$4</definedName>
    <definedName name="AdEmplClass">Lists!$M$2:$M$4</definedName>
    <definedName name="AdEoLmt" localSheetId="4">[1]Lists!$F$2:$F$4</definedName>
    <definedName name="AdEoLmt" localSheetId="0">[1]Lists!$F$2:$F$4</definedName>
    <definedName name="AdEoLmt" localSheetId="15">[1]Lists!$F$2:$F$4</definedName>
    <definedName name="AdEoLmt" localSheetId="16">[1]Lists!$F$2:$F$4</definedName>
    <definedName name="AdEoLmt">Lists!$F$2:$F$4</definedName>
    <definedName name="ADFalsePretense" localSheetId="4">[1]Lists!$D$2:$D$5</definedName>
    <definedName name="ADFalsePretense" localSheetId="0">[1]Lists!$D$2:$D$5</definedName>
    <definedName name="ADFalsePretense" localSheetId="15">[1]Lists!$D$2:$D$5</definedName>
    <definedName name="ADFalsePretense" localSheetId="16">[1]Lists!$D$2:$D$5</definedName>
    <definedName name="ADFalsePretense">Lists!$D$2:$D$5</definedName>
    <definedName name="AdlDed" localSheetId="4">[1]Lists!$E$2:$E$6</definedName>
    <definedName name="AdlDed" localSheetId="0">[1]Lists!$E$2:$E$6</definedName>
    <definedName name="AdlDed" localSheetId="15">[1]Lists!$E$2:$E$6</definedName>
    <definedName name="AdlDed" localSheetId="16">[1]Lists!$E$2:$E$6</definedName>
    <definedName name="AdlDed">Lists!$E$2:$E$6</definedName>
    <definedName name="ADLiabMedPayLmt" localSheetId="4">[1]Lists!$C$2:$C$9</definedName>
    <definedName name="ADLiabMedPayLmt" localSheetId="0">[1]Lists!$C$2:$C$9</definedName>
    <definedName name="ADLiabMedPayLmt" localSheetId="15">[1]Lists!$C$2:$C$9</definedName>
    <definedName name="ADLiabMedPayLmt" localSheetId="16">[1]Lists!$C$2:$C$9</definedName>
    <definedName name="ADLiabMedPayLmt">Lists!$C$2:$C$9</definedName>
    <definedName name="AdLotType" localSheetId="4">[1]Lists!$P$2:$P$4</definedName>
    <definedName name="AdLotType" localSheetId="0">[1]Lists!$P$2:$P$4</definedName>
    <definedName name="AdLotType" localSheetId="15">[1]Lists!$P$2:$P$4</definedName>
    <definedName name="AdLotType" localSheetId="16">[1]Lists!$P$2:$P$4</definedName>
    <definedName name="AdLotType">Lists!$P$2:$P$4</definedName>
    <definedName name="AdNonEmplOU25">Lists!$L$2:$L$3</definedName>
    <definedName name="AdPtFt">Lists!$N$2:$N$3</definedName>
    <definedName name="AdWeatherDed" localSheetId="4">[1]Lists!$O$3:$O$6</definedName>
    <definedName name="AdWeatherDed" localSheetId="0">[1]Lists!$O$3:$O$6</definedName>
    <definedName name="AdWeatherDed" localSheetId="15">[1]Lists!$O$3:$O$6</definedName>
    <definedName name="AdWeatherDed" localSheetId="16">[1]Lists!$O$3:$O$6</definedName>
    <definedName name="AdWeatherDed">Lists!$O$3:$O$6</definedName>
    <definedName name="AdXbox" localSheetId="4">[1]Lists!#REF!</definedName>
    <definedName name="AdXbox" localSheetId="0">[1]Lists!#REF!</definedName>
    <definedName name="AdXbox" localSheetId="15">[1]Lists!#REF!</definedName>
    <definedName name="AdXbox" localSheetId="16">[1]Lists!#REF!</definedName>
    <definedName name="AdXbox">Lists!#REF!</definedName>
    <definedName name="CrimeDed" localSheetId="4">[1]Lists!$T$14:$T$19</definedName>
    <definedName name="CrimeDed" localSheetId="0">[1]Lists!$T$14:$T$19</definedName>
    <definedName name="CrimeDed" localSheetId="15">[1]Lists!$T$14:$T$19</definedName>
    <definedName name="CrimeDed" localSheetId="16">[1]Lists!$T$14:$T$19</definedName>
    <definedName name="CrimeDed">Lists!$T$14:$T$19</definedName>
    <definedName name="Cyber3rdPartyDefenseAggLimits">Lists!$AF$2:$AI$2</definedName>
    <definedName name="Cyber3rdPartyDefenseAggValues">Lists!$AF$3:$AI$53</definedName>
    <definedName name="Cyber3rdPartyLiabAggLimits">Lists!$AJ$2:$AM$2</definedName>
    <definedName name="Cyber3rdPartyLiabAggValues">Lists!$AJ$3:$AM$53</definedName>
    <definedName name="CyberAnnualAgg">Lists!$AA$3:$AA$53</definedName>
    <definedName name="CyberDCREandCALimits">Lists!$AN$2:$AQ$2</definedName>
    <definedName name="CyberDCREandCAValues">Lists!$AN$3:$AQ$53</definedName>
    <definedName name="CyberDCRERegFinePenLimits">Lists!$AR$2:$AU$2</definedName>
    <definedName name="CyberDCRERegFinePenValues">Lists!$AR$3:$AU$53</definedName>
    <definedName name="CyberDed">Lists!$Y$2:$Y$5</definedName>
    <definedName name="CyberExtortionLimits">Lists!$AV$2:$AY$2</definedName>
    <definedName name="CyberExtortionValues">Lists!$AV$3:$AY$53</definedName>
    <definedName name="CyberFirstPartyAggLimits">Lists!$AB$2:$AE$2</definedName>
    <definedName name="CyberFirstPartyAggValues">Lists!$AB$3:$AE$53</definedName>
    <definedName name="CyberLmt" localSheetId="4">[1]Lists!$X$2:$X$5</definedName>
    <definedName name="CyberLmt" localSheetId="0">[1]Lists!$X$2:$X$5</definedName>
    <definedName name="CyberLmt" localSheetId="15">[1]Lists!$X$2:$X$5</definedName>
    <definedName name="CyberLmt" localSheetId="16">[1]Lists!$X$2:$X$5</definedName>
    <definedName name="CyberLmt">Lists!$X$2:$X$5</definedName>
    <definedName name="CyberSelectedLmt" localSheetId="4">[1]Cyber!$J$6</definedName>
    <definedName name="CyberSelectedLmt" localSheetId="0">[1]Cyber!$J$6</definedName>
    <definedName name="CyberSelectedLmt" localSheetId="15">[1]Cyber!$J$6</definedName>
    <definedName name="CyberSelectedLmt" localSheetId="16">[1]Cyber!$J$6</definedName>
    <definedName name="CyberSelectedLmt">Cyber!$J$6</definedName>
    <definedName name="CyberState" localSheetId="4">[1]Lists!$Z$3:$Z$53</definedName>
    <definedName name="CyberState" localSheetId="0">[1]Lists!$Z$3:$Z$53</definedName>
    <definedName name="CyberState" localSheetId="15">[1]Lists!$Z$3:$Z$53</definedName>
    <definedName name="CyberState" localSheetId="16">[1]Lists!$Z$3:$Z$53</definedName>
    <definedName name="CyberState">Lists!$Z$3:$Z$53</definedName>
    <definedName name="Deductible">#REF!</definedName>
    <definedName name="GenInfoActiveInactive" localSheetId="4">[1]Lists!$A$2:$A$3</definedName>
    <definedName name="GenInfoActiveInactive" localSheetId="0">[1]Lists!$A$2:$A$3</definedName>
    <definedName name="GenInfoActiveInactive" localSheetId="15">[1]Lists!$A$2:$A$3</definedName>
    <definedName name="GenInfoActiveInactive" localSheetId="16">[1]Lists!$A$2:$A$3</definedName>
    <definedName name="GenInfoActiveInactive">Lists!$A$2:$A$3</definedName>
    <definedName name="GkCollDed" localSheetId="4">[1]Lists!$I$2:$I$5</definedName>
    <definedName name="GkCollDed" localSheetId="0">[1]Lists!$I$2:$I$5</definedName>
    <definedName name="GkCollDed" localSheetId="15">[1]Lists!$I$2:$I$5</definedName>
    <definedName name="GkCollDed" localSheetId="16">[1]Lists!$I$2:$I$5</definedName>
    <definedName name="GkCollDed">Lists!$I$2:$I$5</definedName>
    <definedName name="GkCovgBasis" localSheetId="4">[1]Lists!$J$2:$J$4</definedName>
    <definedName name="GkCovgBasis" localSheetId="0">[1]Lists!$J$2:$J$4</definedName>
    <definedName name="GkCovgBasis" localSheetId="15">[1]Lists!$J$2:$J$4</definedName>
    <definedName name="GkCovgBasis" localSheetId="16">[1]Lists!$J$2:$J$4</definedName>
    <definedName name="GkCovgBasis">Lists!$J$2:$J$4</definedName>
    <definedName name="GkDolCompDed" localSheetId="4">[1]Lists!$H$2:$H$5</definedName>
    <definedName name="GkDolCompDed" localSheetId="0">[1]Lists!$H$2:$H$5</definedName>
    <definedName name="GkDolCompDed" localSheetId="15">[1]Lists!$H$2:$H$5</definedName>
    <definedName name="GkDolCompDed" localSheetId="16">[1]Lists!$H$2:$H$5</definedName>
    <definedName name="GkDolCompDed">Lists!$H$2:$H$5</definedName>
    <definedName name="GkLotDesc" localSheetId="4">[1]Lists!$K$2:$K$4</definedName>
    <definedName name="GkLotDesc" localSheetId="0">[1]Lists!$K$2:$K$4</definedName>
    <definedName name="GkLotDesc" localSheetId="15">[1]Lists!$K$2:$K$4</definedName>
    <definedName name="GkLotDesc" localSheetId="16">[1]Lists!$K$2:$K$4</definedName>
    <definedName name="GkLotDesc">Lists!$K$2:$K$4</definedName>
    <definedName name="GlDed" localSheetId="4">[1]Lists!$V$2:$V$6</definedName>
    <definedName name="GlDed" localSheetId="0">[1]Lists!$V$2:$V$6</definedName>
    <definedName name="GlDed" localSheetId="15">[1]Lists!$V$2:$V$6</definedName>
    <definedName name="GlDed" localSheetId="16">[1]Lists!$V$2:$V$6</definedName>
    <definedName name="GlDed">Lists!$V$2:$V$6</definedName>
    <definedName name="ImDed" localSheetId="4">[1]Lists!$P$14:$P$17</definedName>
    <definedName name="ImDed" localSheetId="0">[1]Lists!$P$14:$P$17</definedName>
    <definedName name="ImDed" localSheetId="15">[1]Lists!$P$14:$P$17</definedName>
    <definedName name="ImDed" localSheetId="16">[1]Lists!$P$14:$P$17</definedName>
    <definedName name="ImDed">Lists!$P$14:$P$17</definedName>
    <definedName name="ImDupOfRec" localSheetId="4">[1]Lists!$Q$14:$Q$16</definedName>
    <definedName name="ImDupOfRec" localSheetId="0">[1]Lists!$Q$14:$Q$16</definedName>
    <definedName name="ImDupOfRec" localSheetId="15">[1]Lists!$Q$14:$Q$16</definedName>
    <definedName name="ImDupOfRec" localSheetId="16">[1]Lists!$Q$14:$Q$16</definedName>
    <definedName name="ImDupOfRec">Lists!$Q$14:$Q$16</definedName>
    <definedName name="ImRecepClass" localSheetId="4">[1]Lists!$R$14:$R$20</definedName>
    <definedName name="ImRecepClass" localSheetId="0">[1]Lists!$R$14:$R$20</definedName>
    <definedName name="ImRecepClass" localSheetId="15">[1]Lists!$R$14:$R$20</definedName>
    <definedName name="ImRecepClass" localSheetId="16">[1]Lists!$R$14:$R$20</definedName>
    <definedName name="ImRecepClass">Lists!$R$14:$R$20</definedName>
    <definedName name="ImValuation" localSheetId="4">[1]Lists!$O$14:$O$15</definedName>
    <definedName name="ImValuation" localSheetId="0">[1]Lists!$O$14:$O$15</definedName>
    <definedName name="ImValuation" localSheetId="15">[1]Lists!$O$14:$O$15</definedName>
    <definedName name="ImValuation" localSheetId="16">[1]Lists!$O$14:$O$15</definedName>
    <definedName name="ImValuation">Lists!$O$14:$O$15</definedName>
    <definedName name="PIPded">#REF!</definedName>
    <definedName name="_xlnm.Print_Area" localSheetId="8">ADPD!$A$1:$Y$79</definedName>
    <definedName name="_xlnm.Print_Area" localSheetId="2">'AI-LP Schedule'!$A$1:$P$67</definedName>
    <definedName name="_xlnm.Print_Area" localSheetId="11">Crime!$A$1:$N$61</definedName>
    <definedName name="_xlnm.Print_Area" localSheetId="13">Cyber!$A$1:$L$69</definedName>
    <definedName name="_xlnm.Print_Area" localSheetId="7">'Dealer &amp; GK'!$A:$Y</definedName>
    <definedName name="_xlnm.Print_Area" localSheetId="5">'Dealer Liability'!$A$1:$O$54</definedName>
    <definedName name="_xlnm.Print_Area" localSheetId="4">'Fraud Warnings'!$A$1:$H$38</definedName>
    <definedName name="_xlnm.Print_Area" localSheetId="12">GL!$A$1:$G$89</definedName>
    <definedName name="_xlnm.Print_Area" localSheetId="10">'Inland Marine'!$A$1:$W$68</definedName>
    <definedName name="_xlnm.Print_Area" localSheetId="0">Instructions!$A$1:$U$38</definedName>
    <definedName name="_xlnm.Print_Area" localSheetId="6">Property!$A$1:$R$84</definedName>
    <definedName name="_xlnm.Print_Area" localSheetId="16">'U.S. Privacy Notice'!$A$1:$E$114</definedName>
    <definedName name="_xlnm.Print_Area" localSheetId="14">Umbrella!$A$1:$M$32</definedName>
    <definedName name="_xlnm.Print_Area" localSheetId="3">'UW Supplement'!$A$1:$S$131</definedName>
    <definedName name="_xlnm.Print_Area" localSheetId="9">'Veh Schedule'!$A$1:$Z$26</definedName>
    <definedName name="_xlnm.Print_Titles" localSheetId="8">ADPD!$1:$8</definedName>
    <definedName name="_xlnm.Print_Titles" localSheetId="2">'AI-LP Schedule'!$1:$1</definedName>
    <definedName name="_xlnm.Print_Titles" localSheetId="13">Cyber!$1:$3</definedName>
    <definedName name="_xlnm.Print_Titles" localSheetId="7">'Dealer &amp; GK'!$1:$9</definedName>
    <definedName name="_xlnm.Print_Titles" localSheetId="1">'General Info'!$1:$1</definedName>
    <definedName name="_xlnm.Print_Titles" localSheetId="6">Property!$A:$C,Property!$10:$10</definedName>
    <definedName name="PropAlarm" localSheetId="4">[1]Lists!$I$14:$I$17</definedName>
    <definedName name="PropAlarm" localSheetId="0">[1]Lists!$I$14:$I$17</definedName>
    <definedName name="PropAlarm" localSheetId="15">[1]Lists!$I$14:$I$17</definedName>
    <definedName name="PropAlarm" localSheetId="16">[1]Lists!$I$14:$I$17</definedName>
    <definedName name="PropAlarm">Lists!$I$14:$I$17</definedName>
    <definedName name="PropBieeCovgBasis" localSheetId="4">[1]Lists!$D$14:$D$25</definedName>
    <definedName name="PropBieeCovgBasis" localSheetId="0">[1]Lists!$D$14:$D$25</definedName>
    <definedName name="PropBieeCovgBasis" localSheetId="15">[1]Lists!$D$14:$D$25</definedName>
    <definedName name="PropBieeCovgBasis" localSheetId="16">[1]Lists!$D$14:$D$25</definedName>
    <definedName name="PropBieeCovgBasis">Lists!$D$14:$D$25</definedName>
    <definedName name="PropBieeWait" localSheetId="4">[1]Lists!$M$14:$M$16</definedName>
    <definedName name="PropBieeWait" localSheetId="0">[1]Lists!$M$14:$M$16</definedName>
    <definedName name="PropBieeWait" localSheetId="15">[1]Lists!$M$14:$M$16</definedName>
    <definedName name="PropBieeWait" localSheetId="16">[1]Lists!$M$14:$M$16</definedName>
    <definedName name="PropBieeWait">Lists!$M$14:$M$16</definedName>
    <definedName name="PropBldgDed" localSheetId="4">[1]Lists!$K$14:$K$20</definedName>
    <definedName name="PropBldgDed" localSheetId="0">[1]Lists!$K$14:$K$20</definedName>
    <definedName name="PropBldgDed" localSheetId="15">[1]Lists!$K$14:$K$20</definedName>
    <definedName name="PropBldgDed" localSheetId="16">[1]Lists!$K$14:$K$20</definedName>
    <definedName name="PropBldgDed">Lists!$K$14:$K$20</definedName>
    <definedName name="PropConst" localSheetId="4">[1]Lists!$F$14:$F$19</definedName>
    <definedName name="PropConst" localSheetId="0">[1]Lists!$F$14:$F$19</definedName>
    <definedName name="PropConst" localSheetId="15">[1]Lists!$F$14:$F$19</definedName>
    <definedName name="PropConst" localSheetId="16">[1]Lists!$F$14:$F$19</definedName>
    <definedName name="PropConst">Lists!$F$14:$F$19</definedName>
    <definedName name="PropImCoin" localSheetId="4">[1]Lists!$C$14:$C$16</definedName>
    <definedName name="PropImCoin" localSheetId="0">[1]Lists!$C$14:$C$16</definedName>
    <definedName name="PropImCoin" localSheetId="15">[1]Lists!$C$14:$C$16</definedName>
    <definedName name="PropImCoin" localSheetId="16">[1]Lists!$C$14:$C$16</definedName>
    <definedName name="PropImCoin">Lists!$C$14:$C$16</definedName>
    <definedName name="PropOcc" localSheetId="4">[1]Lists!$A$14:$A$23</definedName>
    <definedName name="PropOcc" localSheetId="0">[1]Lists!$A$14:$A$23</definedName>
    <definedName name="PropOcc" localSheetId="15">[1]Lists!$A$14:$A$23</definedName>
    <definedName name="PropOcc" localSheetId="16">[1]Lists!$A$14:$A$23</definedName>
    <definedName name="PropOcc">Lists!$A$14:$A$23</definedName>
    <definedName name="PropOthSecurity" localSheetId="4">[1]Lists!$J$14:$J$17</definedName>
    <definedName name="PropOthSecurity" localSheetId="0">[1]Lists!$J$14:$J$17</definedName>
    <definedName name="PropOthSecurity" localSheetId="15">[1]Lists!$J$14:$J$17</definedName>
    <definedName name="PropOthSecurity" localSheetId="16">[1]Lists!$J$14:$J$17</definedName>
    <definedName name="PropOthSecurity">Lists!$J$14:$J$17</definedName>
    <definedName name="PropPc">Lists!$G$14:$G$23</definedName>
    <definedName name="PropSprinklered" localSheetId="4">[1]Lists!$H$14:$H$16</definedName>
    <definedName name="PropSprinklered" localSheetId="0">[1]Lists!$H$14:$H$16</definedName>
    <definedName name="PropSprinklered" localSheetId="15">[1]Lists!$H$14:$H$16</definedName>
    <definedName name="PropSprinklered" localSheetId="16">[1]Lists!$H$14:$H$16</definedName>
    <definedName name="PropSprinklered">Lists!$H$14:$H$16</definedName>
    <definedName name="PropValuation" localSheetId="4">[1]Lists!$B$14:$B$16</definedName>
    <definedName name="PropValuation" localSheetId="0">[1]Lists!$B$14:$B$16</definedName>
    <definedName name="PropValuation" localSheetId="15">[1]Lists!$B$14:$B$16</definedName>
    <definedName name="PropValuation" localSheetId="16">[1]Lists!$B$14:$B$16</definedName>
    <definedName name="PropValuation">Lists!$B$14:$B$16</definedName>
    <definedName name="PropWindDed">Lists!$L$14:$L$21</definedName>
    <definedName name="UmbLmt" localSheetId="4">[1]Lists!#REF!</definedName>
    <definedName name="UmbLmt" localSheetId="0">[1]Lists!#REF!</definedName>
    <definedName name="UmbLmt" localSheetId="15">[1]Lists!#REF!</definedName>
    <definedName name="UmbLmt" localSheetId="16">[1]Lists!#REF!</definedName>
    <definedName name="UmbLmt">Lists!#REF!</definedName>
    <definedName name="VehCompCollDed" localSheetId="4">[1]Lists!$S$2:$S$6</definedName>
    <definedName name="VehCompCollDed" localSheetId="0">[1]Lists!$S$2:$S$6</definedName>
    <definedName name="VehCompCollDed" localSheetId="15">[1]Lists!$S$2:$S$6</definedName>
    <definedName name="VehCompCollDed" localSheetId="16">[1]Lists!$S$2:$S$6</definedName>
    <definedName name="VehCompCollDed">Lists!$S$2:$S$6</definedName>
    <definedName name="VehType" localSheetId="4">[1]Lists!$Q$2:$Q$6</definedName>
    <definedName name="VehType" localSheetId="0">[1]Lists!$Q$2:$Q$6</definedName>
    <definedName name="VehType" localSheetId="15">[1]Lists!$Q$2:$Q$6</definedName>
    <definedName name="VehType" localSheetId="16">[1]Lists!$Q$2:$Q$6</definedName>
    <definedName name="VehType">Lists!$Q$2:$Q$6</definedName>
    <definedName name="VehUse">Lists!$R$2:$R$5</definedName>
    <definedName name="YesNo" localSheetId="4">[1]Lists!$E$14:$E$15</definedName>
    <definedName name="YesNo" localSheetId="0">[1]Lists!$E$14:$E$15</definedName>
    <definedName name="YesNo" localSheetId="15">[1]Lists!$E$14:$E$15</definedName>
    <definedName name="YesNo" localSheetId="16">[1]Lists!$E$14:$E$15</definedName>
    <definedName name="YesNo">Lists!$E$14:$E$15</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 i="34" l="1"/>
  <c r="AB14" i="6" l="1"/>
  <c r="AB13" i="6"/>
  <c r="R14" i="6"/>
  <c r="R13" i="6"/>
  <c r="X49" i="8"/>
  <c r="X48" i="8"/>
  <c r="X47" i="8"/>
  <c r="X46" i="8"/>
  <c r="X45" i="8"/>
  <c r="X44" i="8"/>
  <c r="X43" i="8"/>
  <c r="X42" i="8"/>
  <c r="X41" i="8"/>
  <c r="X40" i="8"/>
  <c r="X39" i="8"/>
  <c r="H49" i="8"/>
  <c r="G49" i="8"/>
  <c r="F49" i="8"/>
  <c r="E49" i="8"/>
  <c r="C49" i="8"/>
  <c r="H48" i="8"/>
  <c r="G48" i="8"/>
  <c r="F48" i="8"/>
  <c r="E48" i="8"/>
  <c r="C48" i="8"/>
  <c r="H47" i="8"/>
  <c r="G47" i="8"/>
  <c r="F47" i="8"/>
  <c r="E47" i="8"/>
  <c r="C47" i="8"/>
  <c r="H46" i="8"/>
  <c r="G46" i="8"/>
  <c r="F46" i="8"/>
  <c r="E46" i="8"/>
  <c r="C46" i="8"/>
  <c r="H45" i="8"/>
  <c r="G45" i="8"/>
  <c r="F45" i="8"/>
  <c r="E45" i="8"/>
  <c r="C45" i="8"/>
  <c r="H44" i="8"/>
  <c r="G44" i="8"/>
  <c r="F44" i="8"/>
  <c r="E44" i="8"/>
  <c r="C44" i="8"/>
  <c r="H43" i="8"/>
  <c r="G43" i="8"/>
  <c r="F43" i="8"/>
  <c r="E43" i="8"/>
  <c r="C43" i="8"/>
  <c r="H42" i="8"/>
  <c r="G42" i="8"/>
  <c r="F42" i="8"/>
  <c r="E42" i="8"/>
  <c r="C42" i="8"/>
  <c r="H41" i="8"/>
  <c r="G41" i="8"/>
  <c r="F41" i="8"/>
  <c r="E41" i="8"/>
  <c r="C41" i="8"/>
  <c r="H40" i="8"/>
  <c r="G40" i="8"/>
  <c r="F40" i="8"/>
  <c r="E40" i="8"/>
  <c r="C40" i="8"/>
  <c r="H39" i="8"/>
  <c r="G39" i="8"/>
  <c r="F39" i="8"/>
  <c r="E39" i="8"/>
  <c r="C39" i="8"/>
  <c r="J69" i="22"/>
  <c r="H19" i="22"/>
  <c r="H18" i="22"/>
  <c r="H17" i="22"/>
  <c r="H16" i="22"/>
  <c r="H15" i="22"/>
  <c r="H14" i="22"/>
  <c r="H13" i="22"/>
  <c r="G19" i="22"/>
  <c r="G18" i="22"/>
  <c r="G17" i="22"/>
  <c r="G16" i="22"/>
  <c r="G15" i="22"/>
  <c r="G14" i="22"/>
  <c r="F19" i="22"/>
  <c r="F18" i="22"/>
  <c r="F17" i="22"/>
  <c r="F16" i="22"/>
  <c r="F15" i="22"/>
  <c r="F14" i="22"/>
  <c r="E19" i="22"/>
  <c r="E18" i="22"/>
  <c r="E17" i="22"/>
  <c r="E16" i="22"/>
  <c r="E15" i="22"/>
  <c r="E14" i="22"/>
  <c r="C19" i="22"/>
  <c r="C18" i="22"/>
  <c r="C17" i="22"/>
  <c r="C16" i="22"/>
  <c r="C15" i="22"/>
  <c r="C14" i="22"/>
  <c r="M40" i="21" l="1"/>
  <c r="M39" i="21"/>
  <c r="I39" i="21"/>
  <c r="K39" i="21" s="1"/>
  <c r="M38" i="21"/>
  <c r="I38" i="21"/>
  <c r="K38" i="21" s="1"/>
  <c r="M37" i="21"/>
  <c r="I37" i="21"/>
  <c r="K37" i="21" s="1"/>
  <c r="M36" i="21"/>
  <c r="I36" i="21"/>
  <c r="K36" i="21" s="1"/>
  <c r="M35" i="21"/>
  <c r="I35" i="21"/>
  <c r="K35" i="21" s="1"/>
  <c r="M34" i="21"/>
  <c r="I34" i="21"/>
  <c r="K34" i="21" s="1"/>
  <c r="M33" i="21"/>
  <c r="K33" i="21"/>
  <c r="I9" i="23" l="1"/>
  <c r="J9" i="23"/>
  <c r="K9" i="23"/>
  <c r="I10" i="23"/>
  <c r="J10" i="23"/>
  <c r="K10" i="23"/>
  <c r="I11" i="23"/>
  <c r="J11" i="23"/>
  <c r="K11" i="23"/>
  <c r="I12" i="23"/>
  <c r="J12" i="23"/>
  <c r="K12" i="23"/>
  <c r="I13" i="23"/>
  <c r="J13" i="23"/>
  <c r="K13" i="23"/>
  <c r="I14" i="23"/>
  <c r="J14" i="23"/>
  <c r="K14" i="23"/>
  <c r="I15" i="23"/>
  <c r="J15" i="23"/>
  <c r="K15" i="23"/>
  <c r="I16" i="23"/>
  <c r="J16" i="23"/>
  <c r="K16" i="23"/>
  <c r="I17" i="23"/>
  <c r="J17" i="23"/>
  <c r="K17" i="23"/>
  <c r="I18" i="23"/>
  <c r="J18" i="23"/>
  <c r="K18" i="23"/>
  <c r="I19" i="23"/>
  <c r="J19" i="23"/>
  <c r="K19" i="23"/>
  <c r="I20" i="23"/>
  <c r="J20" i="23"/>
  <c r="K20" i="23"/>
  <c r="I21" i="23"/>
  <c r="J21" i="23"/>
  <c r="K21" i="23"/>
  <c r="I22" i="23"/>
  <c r="J22" i="23"/>
  <c r="K22" i="23"/>
  <c r="I23" i="23"/>
  <c r="J23" i="23"/>
  <c r="K23" i="23"/>
  <c r="J24" i="23"/>
  <c r="K24" i="23"/>
  <c r="I24" i="23"/>
  <c r="J25" i="23"/>
  <c r="K25" i="23"/>
  <c r="I26" i="23"/>
  <c r="J26" i="23"/>
  <c r="K26" i="23"/>
  <c r="I27" i="23"/>
  <c r="J27" i="23"/>
  <c r="K27" i="23"/>
  <c r="I28" i="23"/>
  <c r="J28" i="23"/>
  <c r="K28" i="23"/>
  <c r="I29" i="23"/>
  <c r="J29" i="23"/>
  <c r="K29" i="23"/>
  <c r="I30" i="23"/>
  <c r="J30" i="23"/>
  <c r="K30" i="23"/>
  <c r="I31" i="23"/>
  <c r="J31" i="23"/>
  <c r="K31" i="23"/>
  <c r="I32" i="23"/>
  <c r="J32" i="23"/>
  <c r="K32" i="23"/>
  <c r="I33" i="23"/>
  <c r="J33" i="23"/>
  <c r="K33" i="23"/>
  <c r="I34" i="23"/>
  <c r="J34" i="23"/>
  <c r="K34" i="23"/>
  <c r="I35" i="23"/>
  <c r="J35" i="23"/>
  <c r="K35" i="23"/>
  <c r="I36" i="23"/>
  <c r="J36" i="23"/>
  <c r="K36" i="23"/>
  <c r="I37" i="23"/>
  <c r="J37" i="23"/>
  <c r="K37" i="23"/>
  <c r="I38" i="23"/>
  <c r="J38" i="23"/>
  <c r="K38" i="23"/>
  <c r="I39" i="23"/>
  <c r="J39" i="23"/>
  <c r="K39" i="23"/>
  <c r="I40" i="23"/>
  <c r="J40" i="23"/>
  <c r="K40" i="23"/>
  <c r="I41" i="23"/>
  <c r="J41" i="23"/>
  <c r="K41" i="23"/>
  <c r="I42" i="23"/>
  <c r="J42" i="23"/>
  <c r="K42" i="23"/>
  <c r="I43" i="23"/>
  <c r="J43" i="23"/>
  <c r="K43" i="23"/>
  <c r="I44" i="23"/>
  <c r="J44" i="23"/>
  <c r="K44" i="23"/>
  <c r="I45" i="23"/>
  <c r="J45" i="23"/>
  <c r="K45" i="23"/>
  <c r="I46" i="23"/>
  <c r="J46" i="23"/>
  <c r="K46" i="23"/>
  <c r="I47" i="23"/>
  <c r="J47" i="23"/>
  <c r="K47" i="23"/>
  <c r="I48" i="23"/>
  <c r="J48" i="23"/>
  <c r="K48" i="23"/>
  <c r="I49" i="23"/>
  <c r="J49" i="23"/>
  <c r="K49" i="23"/>
  <c r="I50" i="23"/>
  <c r="J50" i="23"/>
  <c r="K50" i="23"/>
  <c r="I51" i="23"/>
  <c r="J51" i="23"/>
  <c r="K51" i="23"/>
  <c r="I52" i="23"/>
  <c r="J52" i="23"/>
  <c r="K52" i="23"/>
  <c r="I53" i="23"/>
  <c r="J53" i="23"/>
  <c r="K53" i="23"/>
  <c r="I54" i="23"/>
  <c r="J54" i="23"/>
  <c r="K54" i="23"/>
  <c r="I55" i="23"/>
  <c r="J55" i="23"/>
  <c r="K55" i="23"/>
  <c r="I56" i="23"/>
  <c r="J56" i="23"/>
  <c r="K56" i="23"/>
  <c r="I57" i="23"/>
  <c r="J57" i="23"/>
  <c r="K57" i="23"/>
  <c r="I58" i="23"/>
  <c r="J58" i="23"/>
  <c r="K58" i="23"/>
  <c r="I59" i="23"/>
  <c r="J59" i="23"/>
  <c r="K59" i="23"/>
  <c r="I60" i="23"/>
  <c r="J60" i="23"/>
  <c r="K60" i="23"/>
  <c r="I61" i="23"/>
  <c r="J61" i="23"/>
  <c r="K61" i="23"/>
  <c r="I62" i="23"/>
  <c r="J62" i="23"/>
  <c r="K62" i="23"/>
  <c r="I63" i="23"/>
  <c r="J63" i="23"/>
  <c r="K63" i="23"/>
  <c r="I64" i="23"/>
  <c r="J64" i="23"/>
  <c r="K64" i="23"/>
  <c r="I65" i="23"/>
  <c r="J65" i="23"/>
  <c r="K65" i="23"/>
  <c r="I66" i="23"/>
  <c r="J66" i="23"/>
  <c r="K66" i="23"/>
  <c r="I67" i="23"/>
  <c r="J67" i="23"/>
  <c r="K67" i="23"/>
  <c r="I8" i="23"/>
  <c r="J8" i="23"/>
  <c r="K8" i="23"/>
  <c r="H68" i="23"/>
  <c r="J51" i="10" l="1"/>
  <c r="W24" i="31" l="1"/>
  <c r="I69" i="22" l="1"/>
  <c r="O71" i="6"/>
  <c r="J71" i="6"/>
  <c r="B27" i="23" l="1"/>
  <c r="H34" i="22"/>
  <c r="G34" i="22"/>
  <c r="F34" i="22"/>
  <c r="E34" i="22"/>
  <c r="C34" i="22"/>
  <c r="X29" i="8"/>
  <c r="H29" i="8"/>
  <c r="G29" i="8"/>
  <c r="F29" i="8"/>
  <c r="E29" i="8"/>
  <c r="C29" i="8"/>
  <c r="AB50" i="6"/>
  <c r="R50" i="6"/>
  <c r="AA53" i="38"/>
  <c r="AA52" i="38"/>
  <c r="AA51" i="38"/>
  <c r="AA50" i="38"/>
  <c r="AA48" i="38"/>
  <c r="AA47" i="38"/>
  <c r="AA46" i="38"/>
  <c r="AA45" i="38"/>
  <c r="AA43" i="38"/>
  <c r="AA41" i="38"/>
  <c r="AA40" i="38"/>
  <c r="AA38" i="38"/>
  <c r="AA36" i="38"/>
  <c r="AA34" i="38"/>
  <c r="AA32" i="38"/>
  <c r="AA31" i="38"/>
  <c r="AA30" i="38"/>
  <c r="AA28" i="38"/>
  <c r="AA27" i="38"/>
  <c r="AA25" i="38"/>
  <c r="AA24" i="38"/>
  <c r="AA23" i="38"/>
  <c r="AA22" i="38"/>
  <c r="AA20" i="38"/>
  <c r="AA19" i="38"/>
  <c r="AA18" i="38"/>
  <c r="AA17" i="38"/>
  <c r="AA16" i="38"/>
  <c r="AA15" i="38"/>
  <c r="AA14" i="38"/>
  <c r="AA13" i="38"/>
  <c r="AA11" i="38"/>
  <c r="AA10" i="38"/>
  <c r="AA9" i="38"/>
  <c r="AA8" i="38"/>
  <c r="AA7" i="38"/>
  <c r="AA6" i="38"/>
  <c r="AA4" i="38"/>
  <c r="AA3" i="38"/>
  <c r="D3" i="29" l="1"/>
  <c r="L68" i="23" l="1"/>
  <c r="D3" i="34" l="1"/>
  <c r="D3" i="26"/>
  <c r="D2" i="10"/>
  <c r="C3" i="23"/>
  <c r="D2" i="31"/>
  <c r="D3" i="22"/>
  <c r="D3" i="8"/>
  <c r="D3" i="6"/>
  <c r="D4" i="21"/>
  <c r="C12" i="8" l="1"/>
  <c r="C11" i="8"/>
  <c r="H10" i="8"/>
  <c r="Q71" i="6"/>
  <c r="N71" i="6"/>
  <c r="M71" i="6"/>
  <c r="L71" i="6"/>
  <c r="K71" i="6"/>
  <c r="I71" i="6"/>
  <c r="R70" i="6"/>
  <c r="R69" i="6"/>
  <c r="R68" i="6"/>
  <c r="R67" i="6"/>
  <c r="R66" i="6"/>
  <c r="R65" i="6"/>
  <c r="R64" i="6"/>
  <c r="R63" i="6"/>
  <c r="R62" i="6"/>
  <c r="R61" i="6"/>
  <c r="R60" i="6"/>
  <c r="R59" i="6"/>
  <c r="R57" i="6"/>
  <c r="R56" i="6"/>
  <c r="R55" i="6"/>
  <c r="R54" i="6"/>
  <c r="R53" i="6"/>
  <c r="R52" i="6"/>
  <c r="R51" i="6"/>
  <c r="R49" i="6"/>
  <c r="R48" i="6"/>
  <c r="R47" i="6"/>
  <c r="R46" i="6"/>
  <c r="R45" i="6"/>
  <c r="R44" i="6"/>
  <c r="R43" i="6"/>
  <c r="R24" i="6"/>
  <c r="R23" i="6"/>
  <c r="R22" i="6"/>
  <c r="R21" i="6"/>
  <c r="R20" i="6"/>
  <c r="R19" i="6"/>
  <c r="R18" i="6"/>
  <c r="R17" i="6"/>
  <c r="R16" i="6"/>
  <c r="R15" i="6"/>
  <c r="R12" i="6"/>
  <c r="R11" i="6"/>
  <c r="R71" i="6" l="1"/>
  <c r="AB11" i="6"/>
  <c r="J31" i="34" l="1"/>
  <c r="K25" i="34" l="1"/>
  <c r="K30" i="34"/>
  <c r="K28" i="34"/>
  <c r="K26" i="34"/>
  <c r="K29" i="34"/>
  <c r="K27" i="34"/>
  <c r="K22" i="34"/>
  <c r="K24" i="34"/>
  <c r="K23" i="34"/>
  <c r="U68" i="23"/>
  <c r="Q68" i="23"/>
  <c r="N68" i="23"/>
  <c r="M68" i="23"/>
  <c r="D68" i="23"/>
  <c r="H11" i="22" l="1"/>
  <c r="H12" i="22"/>
  <c r="H20" i="22"/>
  <c r="H21" i="22"/>
  <c r="H22" i="22"/>
  <c r="H23" i="22"/>
  <c r="H24" i="22"/>
  <c r="H25" i="22"/>
  <c r="H26" i="22"/>
  <c r="H27" i="22"/>
  <c r="H28" i="22"/>
  <c r="H29" i="22"/>
  <c r="H30" i="22"/>
  <c r="H31" i="22"/>
  <c r="H32" i="22"/>
  <c r="H33"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G11" i="22"/>
  <c r="G12" i="22"/>
  <c r="G13" i="22"/>
  <c r="G20" i="22"/>
  <c r="G21" i="22"/>
  <c r="G22" i="22"/>
  <c r="G23" i="22"/>
  <c r="G24" i="22"/>
  <c r="G25" i="22"/>
  <c r="G26" i="22"/>
  <c r="G27" i="22"/>
  <c r="G28" i="22"/>
  <c r="G29" i="22"/>
  <c r="G30" i="22"/>
  <c r="G31" i="22"/>
  <c r="G32" i="22"/>
  <c r="G33"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F11" i="22"/>
  <c r="F12" i="22"/>
  <c r="F13" i="22"/>
  <c r="F20" i="22"/>
  <c r="F21" i="22"/>
  <c r="F22" i="22"/>
  <c r="F23" i="22"/>
  <c r="F24" i="22"/>
  <c r="F25" i="22"/>
  <c r="F26" i="22"/>
  <c r="F27" i="22"/>
  <c r="F28" i="22"/>
  <c r="F29" i="22"/>
  <c r="F30" i="22"/>
  <c r="F31" i="22"/>
  <c r="F32" i="22"/>
  <c r="F33"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E12" i="22"/>
  <c r="E13" i="22"/>
  <c r="E20" i="22"/>
  <c r="E21" i="22"/>
  <c r="E22" i="22"/>
  <c r="E23" i="22"/>
  <c r="E24" i="22"/>
  <c r="E25" i="22"/>
  <c r="E26" i="22"/>
  <c r="E27" i="22"/>
  <c r="E28" i="22"/>
  <c r="E29" i="22"/>
  <c r="E30" i="22"/>
  <c r="E31" i="22"/>
  <c r="E32" i="22"/>
  <c r="E33"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11" i="22"/>
  <c r="H10" i="22"/>
  <c r="G10" i="22"/>
  <c r="F10" i="22"/>
  <c r="E10" i="22"/>
  <c r="E9" i="22"/>
  <c r="H9" i="22"/>
  <c r="G9" i="22"/>
  <c r="F9" i="22"/>
  <c r="M70" i="8"/>
  <c r="L70" i="8"/>
  <c r="J70" i="8"/>
  <c r="C10" i="8" l="1"/>
  <c r="C13" i="8"/>
  <c r="C14" i="8"/>
  <c r="C15" i="8"/>
  <c r="C16" i="8"/>
  <c r="C17" i="8"/>
  <c r="C18" i="8"/>
  <c r="C19" i="8"/>
  <c r="C20" i="8"/>
  <c r="C21" i="8"/>
  <c r="C22" i="8"/>
  <c r="C23" i="8"/>
  <c r="C24" i="8"/>
  <c r="C25" i="8"/>
  <c r="C26" i="8"/>
  <c r="C27" i="8"/>
  <c r="C28" i="8"/>
  <c r="C30" i="8"/>
  <c r="C31" i="8"/>
  <c r="C32" i="8"/>
  <c r="C33" i="8"/>
  <c r="C34" i="8"/>
  <c r="C35" i="8"/>
  <c r="C36" i="8"/>
  <c r="C37" i="8"/>
  <c r="C38" i="8"/>
  <c r="C50" i="8"/>
  <c r="C51" i="8"/>
  <c r="C52" i="8"/>
  <c r="C53" i="8"/>
  <c r="C54" i="8"/>
  <c r="C55" i="8"/>
  <c r="C56" i="8"/>
  <c r="C57" i="8"/>
  <c r="C58" i="8"/>
  <c r="C59" i="8"/>
  <c r="C60" i="8"/>
  <c r="C61" i="8"/>
  <c r="C62" i="8"/>
  <c r="C63" i="8"/>
  <c r="C64" i="8"/>
  <c r="C65" i="8"/>
  <c r="C66" i="8"/>
  <c r="C67" i="8"/>
  <c r="C68" i="8"/>
  <c r="C69" i="8"/>
  <c r="B67" i="23" l="1"/>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6" i="23"/>
  <c r="B25" i="23"/>
  <c r="B24" i="23"/>
  <c r="B23" i="23"/>
  <c r="B22" i="23"/>
  <c r="B21" i="23"/>
  <c r="B20" i="23"/>
  <c r="B19" i="23"/>
  <c r="B18" i="23"/>
  <c r="B17" i="23"/>
  <c r="B16" i="23"/>
  <c r="B15" i="23"/>
  <c r="B13" i="23"/>
  <c r="B12" i="23"/>
  <c r="B11" i="23"/>
  <c r="B10" i="23"/>
  <c r="B9" i="23"/>
  <c r="C67" i="22" l="1"/>
  <c r="C66" i="22"/>
  <c r="C65" i="22"/>
  <c r="C64" i="22"/>
  <c r="C63" i="22"/>
  <c r="C62" i="22"/>
  <c r="C61" i="22"/>
  <c r="C60" i="22"/>
  <c r="C59" i="22"/>
  <c r="C58" i="22"/>
  <c r="C57" i="22"/>
  <c r="C56" i="22"/>
  <c r="C55" i="22"/>
  <c r="C54" i="22"/>
  <c r="C53" i="22"/>
  <c r="C52" i="22"/>
  <c r="C51" i="22"/>
  <c r="C50" i="22"/>
  <c r="C49" i="22"/>
  <c r="C48" i="22"/>
  <c r="C47" i="22"/>
  <c r="C46" i="22"/>
  <c r="C45" i="22"/>
  <c r="C44" i="22"/>
  <c r="C43" i="22"/>
  <c r="C42" i="22"/>
  <c r="C41" i="22"/>
  <c r="C40" i="22"/>
  <c r="C39" i="22"/>
  <c r="C38" i="22"/>
  <c r="C37" i="22"/>
  <c r="C36" i="22"/>
  <c r="C35" i="22"/>
  <c r="C33" i="22"/>
  <c r="C32" i="22"/>
  <c r="C31" i="22"/>
  <c r="C30" i="22"/>
  <c r="C29" i="22"/>
  <c r="C28" i="22"/>
  <c r="C27" i="22"/>
  <c r="C26" i="22"/>
  <c r="C25" i="22"/>
  <c r="C24" i="22"/>
  <c r="C23" i="22"/>
  <c r="C22" i="22"/>
  <c r="C21" i="22"/>
  <c r="C20" i="22"/>
  <c r="C13" i="22"/>
  <c r="C12" i="22"/>
  <c r="C11" i="22"/>
  <c r="C10" i="22"/>
  <c r="C68" i="22"/>
  <c r="X68" i="8"/>
  <c r="H68" i="8"/>
  <c r="G68" i="8"/>
  <c r="F68" i="8"/>
  <c r="E68" i="8"/>
  <c r="X67" i="8"/>
  <c r="H67" i="8"/>
  <c r="G67" i="8"/>
  <c r="F67" i="8"/>
  <c r="E67" i="8"/>
  <c r="X66" i="8"/>
  <c r="H66" i="8"/>
  <c r="G66" i="8"/>
  <c r="F66" i="8"/>
  <c r="E66" i="8"/>
  <c r="X65" i="8"/>
  <c r="H65" i="8"/>
  <c r="G65" i="8"/>
  <c r="F65" i="8"/>
  <c r="E65" i="8"/>
  <c r="X64" i="8"/>
  <c r="H64" i="8"/>
  <c r="G64" i="8"/>
  <c r="F64" i="8"/>
  <c r="E64" i="8"/>
  <c r="X63" i="8"/>
  <c r="H63" i="8"/>
  <c r="G63" i="8"/>
  <c r="F63" i="8"/>
  <c r="E63" i="8"/>
  <c r="X62" i="8"/>
  <c r="H62" i="8"/>
  <c r="G62" i="8"/>
  <c r="F62" i="8"/>
  <c r="E62" i="8"/>
  <c r="X61" i="8"/>
  <c r="H61" i="8"/>
  <c r="G61" i="8"/>
  <c r="F61" i="8"/>
  <c r="E61" i="8"/>
  <c r="X60" i="8"/>
  <c r="H60" i="8"/>
  <c r="G60" i="8"/>
  <c r="F60" i="8"/>
  <c r="E60" i="8"/>
  <c r="X59" i="8"/>
  <c r="H59" i="8"/>
  <c r="G59" i="8"/>
  <c r="F59" i="8"/>
  <c r="E59" i="8"/>
  <c r="X58" i="8"/>
  <c r="H58" i="8"/>
  <c r="G58" i="8"/>
  <c r="F58" i="8"/>
  <c r="E58" i="8"/>
  <c r="X57" i="8"/>
  <c r="H57" i="8"/>
  <c r="G57" i="8"/>
  <c r="F57" i="8"/>
  <c r="E57" i="8"/>
  <c r="X56" i="8"/>
  <c r="H56" i="8"/>
  <c r="G56" i="8"/>
  <c r="F56" i="8"/>
  <c r="E56" i="8"/>
  <c r="X55" i="8"/>
  <c r="H55" i="8"/>
  <c r="G55" i="8"/>
  <c r="F55" i="8"/>
  <c r="E55" i="8"/>
  <c r="X54" i="8"/>
  <c r="H54" i="8"/>
  <c r="G54" i="8"/>
  <c r="F54" i="8"/>
  <c r="E54" i="8"/>
  <c r="X53" i="8"/>
  <c r="H53" i="8"/>
  <c r="G53" i="8"/>
  <c r="F53" i="8"/>
  <c r="E53" i="8"/>
  <c r="X52" i="8"/>
  <c r="H52" i="8"/>
  <c r="G52" i="8"/>
  <c r="F52" i="8"/>
  <c r="E52" i="8"/>
  <c r="X51" i="8"/>
  <c r="H51" i="8"/>
  <c r="G51" i="8"/>
  <c r="F51" i="8"/>
  <c r="E51" i="8"/>
  <c r="X50" i="8"/>
  <c r="H50" i="8"/>
  <c r="G50" i="8"/>
  <c r="F50" i="8"/>
  <c r="E50" i="8"/>
  <c r="X38" i="8"/>
  <c r="H38" i="8"/>
  <c r="G38" i="8"/>
  <c r="F38" i="8"/>
  <c r="E38" i="8"/>
  <c r="X34" i="8" l="1"/>
  <c r="X10" i="8"/>
  <c r="W70" i="8"/>
  <c r="V70" i="8"/>
  <c r="U70" i="8"/>
  <c r="T70" i="8"/>
  <c r="S70" i="8"/>
  <c r="R70" i="8"/>
  <c r="Q70" i="8"/>
  <c r="H69" i="8" l="1"/>
  <c r="G69" i="8"/>
  <c r="F69" i="8"/>
  <c r="E69" i="8"/>
  <c r="H37" i="8"/>
  <c r="G37" i="8"/>
  <c r="F37" i="8"/>
  <c r="E37" i="8"/>
  <c r="H36" i="8"/>
  <c r="G36" i="8"/>
  <c r="F36" i="8"/>
  <c r="E36" i="8"/>
  <c r="H35" i="8"/>
  <c r="G35" i="8"/>
  <c r="F35" i="8"/>
  <c r="E35" i="8"/>
  <c r="H34" i="8"/>
  <c r="G34" i="8"/>
  <c r="F34" i="8"/>
  <c r="E34" i="8"/>
  <c r="H33" i="8"/>
  <c r="G33" i="8"/>
  <c r="F33" i="8"/>
  <c r="E33" i="8"/>
  <c r="H32" i="8"/>
  <c r="G32" i="8"/>
  <c r="F32" i="8"/>
  <c r="E32" i="8"/>
  <c r="H31" i="8"/>
  <c r="G31" i="8"/>
  <c r="F31" i="8"/>
  <c r="E31" i="8"/>
  <c r="H30" i="8"/>
  <c r="G30" i="8"/>
  <c r="F30" i="8"/>
  <c r="E30" i="8"/>
  <c r="H28" i="8"/>
  <c r="G28" i="8"/>
  <c r="F28" i="8"/>
  <c r="E28" i="8"/>
  <c r="H27" i="8"/>
  <c r="G27" i="8"/>
  <c r="F27" i="8"/>
  <c r="E27" i="8"/>
  <c r="H26" i="8"/>
  <c r="G26" i="8"/>
  <c r="F26" i="8"/>
  <c r="E26" i="8"/>
  <c r="H25" i="8"/>
  <c r="G25" i="8"/>
  <c r="F25" i="8"/>
  <c r="E25" i="8"/>
  <c r="H24" i="8"/>
  <c r="G24" i="8"/>
  <c r="F24" i="8"/>
  <c r="E24" i="8"/>
  <c r="H23" i="8"/>
  <c r="G23" i="8"/>
  <c r="F23" i="8"/>
  <c r="E23" i="8"/>
  <c r="H22" i="8"/>
  <c r="G22" i="8"/>
  <c r="F22" i="8"/>
  <c r="E22" i="8"/>
  <c r="H21" i="8"/>
  <c r="G21" i="8"/>
  <c r="F21" i="8"/>
  <c r="E21" i="8"/>
  <c r="H20" i="8"/>
  <c r="G20" i="8"/>
  <c r="F20" i="8"/>
  <c r="E20" i="8"/>
  <c r="H19" i="8"/>
  <c r="G19" i="8"/>
  <c r="F19" i="8"/>
  <c r="E19" i="8"/>
  <c r="H18" i="8"/>
  <c r="G18" i="8"/>
  <c r="F18" i="8"/>
  <c r="E18" i="8"/>
  <c r="H17" i="8"/>
  <c r="G17" i="8"/>
  <c r="F17" i="8"/>
  <c r="E17" i="8"/>
  <c r="H16" i="8"/>
  <c r="G16" i="8"/>
  <c r="F16" i="8"/>
  <c r="E16" i="8"/>
  <c r="H15" i="8"/>
  <c r="G15" i="8"/>
  <c r="F15" i="8"/>
  <c r="E15" i="8"/>
  <c r="H14" i="8"/>
  <c r="G14" i="8"/>
  <c r="F14" i="8"/>
  <c r="E14" i="8"/>
  <c r="H13" i="8"/>
  <c r="G13" i="8"/>
  <c r="F13" i="8"/>
  <c r="E13" i="8"/>
  <c r="H12" i="8"/>
  <c r="G12" i="8"/>
  <c r="F12" i="8"/>
  <c r="E12" i="8"/>
  <c r="H11" i="8"/>
  <c r="G11" i="8"/>
  <c r="F11" i="8"/>
  <c r="E11" i="8"/>
  <c r="G10" i="8"/>
  <c r="F10" i="8"/>
  <c r="E10" i="8"/>
  <c r="B14" i="23" l="1"/>
  <c r="B8" i="23"/>
  <c r="C9" i="22" l="1"/>
  <c r="AB70" i="6" l="1"/>
  <c r="AB60" i="6"/>
  <c r="AB59" i="6"/>
  <c r="AB57" i="6"/>
  <c r="AB56" i="6"/>
  <c r="AB55" i="6"/>
  <c r="AB54" i="6"/>
  <c r="AB53" i="6"/>
  <c r="AB52" i="6"/>
  <c r="AB51" i="6"/>
  <c r="AB49" i="6"/>
  <c r="AB48" i="6"/>
  <c r="AB47" i="6"/>
  <c r="AB46" i="6"/>
  <c r="AB45" i="6"/>
  <c r="AB44" i="6"/>
  <c r="AB43" i="6"/>
  <c r="AB24" i="6"/>
  <c r="AB23" i="6"/>
  <c r="AB22" i="6"/>
  <c r="AB21" i="6"/>
  <c r="AB20" i="6"/>
  <c r="AB19" i="6"/>
  <c r="AB18" i="6"/>
  <c r="AB17" i="6"/>
  <c r="AB16" i="6"/>
  <c r="AB15" i="6"/>
  <c r="AB12" i="6"/>
  <c r="X69" i="8" l="1"/>
  <c r="X37" i="8"/>
  <c r="X36" i="8"/>
  <c r="X35" i="8"/>
  <c r="X33" i="8"/>
  <c r="X32" i="8"/>
  <c r="X31" i="8"/>
  <c r="X30" i="8"/>
  <c r="X28" i="8"/>
  <c r="X19" i="8" l="1"/>
  <c r="X20" i="8"/>
  <c r="X21" i="8"/>
  <c r="X22" i="8"/>
  <c r="X23" i="8"/>
  <c r="X27" i="8" l="1"/>
  <c r="X26" i="8"/>
  <c r="X25" i="8"/>
  <c r="X24" i="8"/>
  <c r="X18" i="8"/>
  <c r="X17" i="8"/>
  <c r="X16" i="8"/>
  <c r="X15" i="8"/>
  <c r="X14" i="8"/>
  <c r="X13" i="8"/>
  <c r="X12" i="8"/>
  <c r="X11" i="8"/>
  <c r="X70" i="8" l="1"/>
</calcChain>
</file>

<file path=xl/sharedStrings.xml><?xml version="1.0" encoding="utf-8"?>
<sst xmlns="http://schemas.openxmlformats.org/spreadsheetml/2006/main" count="1501" uniqueCount="820">
  <si>
    <t xml:space="preserve">  </t>
  </si>
  <si>
    <t>Loc #</t>
  </si>
  <si>
    <t>Legal Liability</t>
  </si>
  <si>
    <t>Direct Primary</t>
  </si>
  <si>
    <t>No</t>
  </si>
  <si>
    <t>Fire</t>
  </si>
  <si>
    <t>Burglar</t>
  </si>
  <si>
    <t>Both</t>
  </si>
  <si>
    <t>None</t>
  </si>
  <si>
    <t>Frame</t>
  </si>
  <si>
    <t xml:space="preserve">JM </t>
  </si>
  <si>
    <t>NC</t>
  </si>
  <si>
    <t>N/A</t>
  </si>
  <si>
    <t>Total</t>
  </si>
  <si>
    <t xml:space="preserve"> Premises Address</t>
  </si>
  <si>
    <t xml:space="preserve">Coverage </t>
  </si>
  <si>
    <t>Deductible</t>
  </si>
  <si>
    <t>Limit</t>
  </si>
  <si>
    <t>Valuation</t>
  </si>
  <si>
    <t>Title Errors and Omissions</t>
  </si>
  <si>
    <t>Insurance Agents Errors and Omissions</t>
  </si>
  <si>
    <t>Odometer Alteration Error and Omissions</t>
  </si>
  <si>
    <t>Auto Damage Disclosure Statutory Errors and Omissions</t>
  </si>
  <si>
    <t>Auto Parts Disclosure Statutory Errors and Omissions</t>
  </si>
  <si>
    <t>Used Buyers Guide Disclosure Statutory Errors and Omissions</t>
  </si>
  <si>
    <t>Coverage</t>
  </si>
  <si>
    <t xml:space="preserve">Liability   </t>
  </si>
  <si>
    <t>PIP</t>
  </si>
  <si>
    <t>Added PIP</t>
  </si>
  <si>
    <t>Medical Payments</t>
  </si>
  <si>
    <t>Uninsured Motorist - Garage</t>
  </si>
  <si>
    <t>Aggregate Limit</t>
  </si>
  <si>
    <t>Customers Personal Property</t>
  </si>
  <si>
    <t>If yes, is coverage placed elsewhere for this exposure?</t>
  </si>
  <si>
    <t>Does applicant perform any frame cutting or welding?</t>
  </si>
  <si>
    <t>Semi Trailers</t>
  </si>
  <si>
    <t>Other Trailers</t>
  </si>
  <si>
    <t>Buses</t>
  </si>
  <si>
    <t>Motorcycles</t>
  </si>
  <si>
    <t>Is there a formal safety program in place?</t>
  </si>
  <si>
    <t>Describe key control procedures:</t>
  </si>
  <si>
    <t>If yes, explain:</t>
  </si>
  <si>
    <t>Interest:</t>
  </si>
  <si>
    <t xml:space="preserve">Body Shop </t>
  </si>
  <si>
    <t>Storage Lot</t>
  </si>
  <si>
    <t>Vacant Land</t>
  </si>
  <si>
    <t>Car Wash / Detail</t>
  </si>
  <si>
    <t>Office</t>
  </si>
  <si>
    <t>Class Code</t>
  </si>
  <si>
    <t>Does applicant manufacture or fabricate any auto parts?</t>
  </si>
  <si>
    <t>Garagekeepers</t>
  </si>
  <si>
    <t>RCV</t>
  </si>
  <si>
    <t>ACV</t>
  </si>
  <si>
    <t>ALS</t>
  </si>
  <si>
    <t>24 Hour</t>
  </si>
  <si>
    <t>72 Hour</t>
  </si>
  <si>
    <t>Number of all other employees</t>
  </si>
  <si>
    <t>Number of protection devices</t>
  </si>
  <si>
    <t>Number of locations</t>
  </si>
  <si>
    <t>Is criminal background history checked?</t>
  </si>
  <si>
    <t>Are credit checks secured for employees with access to financial transactions?</t>
  </si>
  <si>
    <t>Audit Frequency:</t>
  </si>
  <si>
    <t>Does Audit include Inventory?</t>
  </si>
  <si>
    <t>Date of Birth</t>
  </si>
  <si>
    <t>Relationship to Insured</t>
  </si>
  <si>
    <t>Yes</t>
  </si>
  <si>
    <t>Number of officers and employees who handle money and securities</t>
  </si>
  <si>
    <t>Is prior employer history checked?</t>
  </si>
  <si>
    <t>Audit report is rendered to:</t>
  </si>
  <si>
    <t>Is countersignature of checks required?</t>
  </si>
  <si>
    <t xml:space="preserve">New </t>
  </si>
  <si>
    <t>Used</t>
  </si>
  <si>
    <t>Building</t>
  </si>
  <si>
    <t>Lighting</t>
  </si>
  <si>
    <t>Lock Boxes</t>
  </si>
  <si>
    <t>Key Machine</t>
  </si>
  <si>
    <t>Key Board</t>
  </si>
  <si>
    <t>Left in Cars</t>
  </si>
  <si>
    <t>Loaners</t>
  </si>
  <si>
    <t>City</t>
  </si>
  <si>
    <t xml:space="preserve">State </t>
  </si>
  <si>
    <t>Zip</t>
  </si>
  <si>
    <t>Coverage / Symbols</t>
  </si>
  <si>
    <t xml:space="preserve">Occupancy Description   </t>
  </si>
  <si>
    <t>$1,000 / $5,000</t>
  </si>
  <si>
    <t>$2,500 / $10,000</t>
  </si>
  <si>
    <t>$5,000 / $25,000</t>
  </si>
  <si>
    <t>$10,000 / $50,000</t>
  </si>
  <si>
    <t>Applicant's Signature</t>
  </si>
  <si>
    <t>Date</t>
  </si>
  <si>
    <t>Occurrence Limit:</t>
  </si>
  <si>
    <t>Aggregate Limit:</t>
  </si>
  <si>
    <t>Deductible:</t>
  </si>
  <si>
    <t>Classification</t>
  </si>
  <si>
    <t>Premium Basis</t>
  </si>
  <si>
    <t>Acres</t>
  </si>
  <si>
    <t>Lessors Risk</t>
  </si>
  <si>
    <t>Square Feet</t>
  </si>
  <si>
    <t xml:space="preserve"> </t>
  </si>
  <si>
    <t>NOTE:</t>
  </si>
  <si>
    <t>Please indicate any special coverages, coverage notations, or coverage options, etc.</t>
  </si>
  <si>
    <t>Note:  Use this section to request special coverages or options.  Please be specific.</t>
  </si>
  <si>
    <t xml:space="preserve">
</t>
  </si>
  <si>
    <t>DBA:</t>
  </si>
  <si>
    <t>Federal ID#:</t>
  </si>
  <si>
    <t>Title</t>
  </si>
  <si>
    <t>Active/Inactive</t>
  </si>
  <si>
    <t>% of Ownership</t>
  </si>
  <si>
    <t>Names of Owners</t>
  </si>
  <si>
    <t>Line of Business</t>
  </si>
  <si>
    <t>Current Carrier</t>
  </si>
  <si>
    <t>Current Premium</t>
  </si>
  <si>
    <t>Target Premium</t>
  </si>
  <si>
    <t>GENERAL ACCOUNT INFORMATION</t>
  </si>
  <si>
    <t>Are there any named insured operations that aren't franchised auto sales &amp; service?</t>
  </si>
  <si>
    <t>Address:</t>
  </si>
  <si>
    <t>Name:</t>
  </si>
  <si>
    <t>Occurrence Limit</t>
  </si>
  <si>
    <r>
      <rPr>
        <b/>
        <sz val="12"/>
        <color theme="1"/>
        <rFont val="Calibri"/>
        <family val="2"/>
        <scheme val="minor"/>
      </rPr>
      <t xml:space="preserve">OTHER NAMED INSUREDS
</t>
    </r>
    <r>
      <rPr>
        <sz val="11"/>
        <color theme="1"/>
        <rFont val="Calibri"/>
        <family val="2"/>
        <scheme val="minor"/>
      </rPr>
      <t>(Include only those entities owned by or directly associated with the First Named Insured.  See Additional Interest tab for all others.)</t>
    </r>
  </si>
  <si>
    <t>Heavy Trucks</t>
  </si>
  <si>
    <t>Antique/Classic Vehicles</t>
  </si>
  <si>
    <t>Emergency Vehicles</t>
  </si>
  <si>
    <t>Conversion Vehicles</t>
  </si>
  <si>
    <t>Exotic/high-end Vehicles</t>
  </si>
  <si>
    <t>Agent's Signature</t>
  </si>
  <si>
    <t>Does insured rent vehicles other than to service customers whose vehicle is in for repair?</t>
  </si>
  <si>
    <t>Indicate number of tow trucks:</t>
  </si>
  <si>
    <t>Private Passenger Cars/Trucks</t>
  </si>
  <si>
    <t>Other - Please Describe:</t>
  </si>
  <si>
    <t>Types of vehicles sold (indicate all that apply)</t>
  </si>
  <si>
    <t>Manufacturers represented:</t>
  </si>
  <si>
    <t>SUBMISSION REQUIREMENTS - CHECKLIST</t>
  </si>
  <si>
    <t>Please provide a basic submission narrative including:</t>
  </si>
  <si>
    <t>Current financial statement.</t>
  </si>
  <si>
    <t>Full employee list indicating: Name, State, DL#, DOB, Job Title, Furnished Autos, all DOC drivers.</t>
  </si>
  <si>
    <t>Copies of demo and loaner/rental agreements.</t>
  </si>
  <si>
    <t>Completed Truck, RV, and Motorcycle supplement (if applicable).</t>
  </si>
  <si>
    <t xml:space="preserve">  - Description of all operations and any unique exposures.</t>
  </si>
  <si>
    <t>How are customer's keys secured?</t>
  </si>
  <si>
    <t>Describe how dealer plates are secured:</t>
  </si>
  <si>
    <t>Test Drives</t>
  </si>
  <si>
    <t>Is a pre-planned test drive route utilized?</t>
  </si>
  <si>
    <t>Are overnight test drives permitted?</t>
  </si>
  <si>
    <t>Does the dealership sell any vehicles on consignment?</t>
  </si>
  <si>
    <t>Does the dealership buy or sell any salvage titled vehicles?</t>
  </si>
  <si>
    <t>Does applicant verify customer insurance before vehicle is delivered to customer?</t>
  </si>
  <si>
    <t>Is a copy of  the customer's insurance certificate secured prior to the test drive?</t>
  </si>
  <si>
    <t>If yes, is management approval and signed rental/loaner agreement required?</t>
  </si>
  <si>
    <t>Are background checks run on employees prior to hire?</t>
  </si>
  <si>
    <t>Is the dealership receptive to loss control recommendations?</t>
  </si>
  <si>
    <t>Are written hiring procedures in place?</t>
  </si>
  <si>
    <t>Is there a management investigation of all accidents, losses, and claims?</t>
  </si>
  <si>
    <t>Is there an insurance consultant involved with the account?</t>
  </si>
  <si>
    <t>Does the dealer maintain current insurance certificates from all subcontractors?</t>
  </si>
  <si>
    <t>Are there documented procedures for receiving and the distribution of parts?</t>
  </si>
  <si>
    <t>Vehicle Sales Operations</t>
  </si>
  <si>
    <t>Is customer identity confirmed and checks verified prior to releasing parts to purchaser?</t>
  </si>
  <si>
    <t>Service Rentals/Loaners</t>
  </si>
  <si>
    <t>Is a loaner/rental contract utilized?</t>
  </si>
  <si>
    <t>If yes please describe:</t>
  </si>
  <si>
    <t>Are all mechanics certified?</t>
  </si>
  <si>
    <t>Are all flammables stored in UL approved cabinets?</t>
  </si>
  <si>
    <t>Does the dealership perform their own vehicle repossessions?</t>
  </si>
  <si>
    <t>Are pre-employment or random drug tests conducted?</t>
  </si>
  <si>
    <t>Is there an annual parts inventory conducted?</t>
  </si>
  <si>
    <t>Does the dealership perform towing of customer vehicles?</t>
  </si>
  <si>
    <t xml:space="preserve">  - Sales scenario including whether the account is controlled, other markets quoting, expiring &amp; target pricing, and need by date.</t>
  </si>
  <si>
    <t>Legal Entity:</t>
  </si>
  <si>
    <t>Dealership Website:</t>
  </si>
  <si>
    <t>Effective Date:</t>
  </si>
  <si>
    <t>Yr. Business Started:</t>
  </si>
  <si>
    <t>Quote Needed By:</t>
  </si>
  <si>
    <t>Zip Code:</t>
  </si>
  <si>
    <t>State:</t>
  </si>
  <si>
    <t>City:</t>
  </si>
  <si>
    <t>Mailing Address:</t>
  </si>
  <si>
    <t>Billing Address:</t>
  </si>
  <si>
    <t>Main Dealer Contact:</t>
  </si>
  <si>
    <t>Loss Control Contact:</t>
  </si>
  <si>
    <t>Agency Contact:</t>
  </si>
  <si>
    <t>Phone#:</t>
  </si>
  <si>
    <t>Email Address:</t>
  </si>
  <si>
    <t>Named Insured:</t>
  </si>
  <si>
    <t xml:space="preserve"> - Property:</t>
  </si>
  <si>
    <t xml:space="preserve"> - Garage/Auto Dealer:</t>
  </si>
  <si>
    <t xml:space="preserve"> - General Liability:</t>
  </si>
  <si>
    <t xml:space="preserve"> - Inland Marine:</t>
  </si>
  <si>
    <t xml:space="preserve"> - Crime:</t>
  </si>
  <si>
    <t xml:space="preserve"> - Dealers Physical Damage:</t>
  </si>
  <si>
    <t xml:space="preserve"> - Other:</t>
  </si>
  <si>
    <t>Description of Interest:</t>
  </si>
  <si>
    <t>Does applicant subcontract any service work?</t>
  </si>
  <si>
    <t>If yes, is there an NFPA compliant spray booth?</t>
  </si>
  <si>
    <t>Is all paint stored in UL approved cabinets?</t>
  </si>
  <si>
    <t>Does the dealership perform body work?</t>
  </si>
  <si>
    <t>Is there a maintenance contract in place to inspect and service the booth?</t>
  </si>
  <si>
    <t xml:space="preserve">Does the dealership have a separate NFPA compliant paint mixing room? </t>
  </si>
  <si>
    <t>How often is a physical vehicle inventory conducted?</t>
  </si>
  <si>
    <t>New Vehicles:</t>
  </si>
  <si>
    <t>Used Vehicles:</t>
  </si>
  <si>
    <t>Does the dealer "Spot Deliver" vehicles?</t>
  </si>
  <si>
    <t>Please indicate which coverages are provided by the dealership floorplanner</t>
  </si>
  <si>
    <t>Is there a flood evacuation plan in place?</t>
  </si>
  <si>
    <t>Management and Operations</t>
  </si>
  <si>
    <t>General Underwriting</t>
  </si>
  <si>
    <t>Towing</t>
  </si>
  <si>
    <t>If yes, indicate the Spot Delivery procedures that are followed:</t>
  </si>
  <si>
    <t>Do salespersons accompany customers on vehicle test drives?</t>
  </si>
  <si>
    <t>Are any filings required?</t>
  </si>
  <si>
    <t>Is disciplinary action taken for poor driving experience?</t>
  </si>
  <si>
    <t>Does the dealership provide any "tow for hire" services to non-dealer customers?</t>
  </si>
  <si>
    <t xml:space="preserve"> Auto Dealers Physical Damage</t>
  </si>
  <si>
    <t>Property Protection Insurance (Michigan Only)</t>
  </si>
  <si>
    <t>Auto Dealer Legal Defense &amp; Product Related Damages</t>
  </si>
  <si>
    <t>Optional Coverages</t>
  </si>
  <si>
    <t>Uninsured/Underinsured Motorist - Increased Limits For Named Individuals</t>
  </si>
  <si>
    <t>Deductibles</t>
  </si>
  <si>
    <t>Wind/Hail</t>
  </si>
  <si>
    <t>Business Personal Property</t>
  </si>
  <si>
    <t>Property Options</t>
  </si>
  <si>
    <t>BI/EE  Waiting Period</t>
  </si>
  <si>
    <t>Print Name</t>
  </si>
  <si>
    <t>)</t>
  </si>
  <si>
    <t>Showroom</t>
  </si>
  <si>
    <t>Service &amp; Repair</t>
  </si>
  <si>
    <t xml:space="preserve">Sales &amp; Service </t>
  </si>
  <si>
    <t>FRC</t>
  </si>
  <si>
    <t>MNC</t>
  </si>
  <si>
    <t>MFR</t>
  </si>
  <si>
    <t>F-Res</t>
  </si>
  <si>
    <t>50% Co-Ins</t>
  </si>
  <si>
    <t>60% Co-Ins</t>
  </si>
  <si>
    <t>70% Co-Ins</t>
  </si>
  <si>
    <t>125% Co-Ins</t>
  </si>
  <si>
    <t>80% Co-Ins</t>
  </si>
  <si>
    <t>90% Co-Ins</t>
  </si>
  <si>
    <t>100% Co-Ins</t>
  </si>
  <si>
    <t>1/3 Mo-Limit</t>
  </si>
  <si>
    <t>1/4 Mo-Limit</t>
  </si>
  <si>
    <t>1/6 Mo-Limit</t>
  </si>
  <si>
    <t>Max POI</t>
  </si>
  <si>
    <t>Lessor's Risk</t>
  </si>
  <si>
    <r>
      <rPr>
        <b/>
        <sz val="12"/>
        <rFont val="Calibri"/>
        <family val="2"/>
        <scheme val="minor"/>
      </rPr>
      <t>Additional Comments - Location Specific Detail</t>
    </r>
    <r>
      <rPr>
        <b/>
        <sz val="11"/>
        <rFont val="Calibri"/>
        <family val="2"/>
        <scheme val="minor"/>
      </rPr>
      <t xml:space="preserve">
</t>
    </r>
    <r>
      <rPr>
        <sz val="11"/>
        <rFont val="Calibri"/>
        <family val="2"/>
        <scheme val="minor"/>
      </rPr>
      <t>(i.e. LRO Tenants, Other Occupancy details, etc.)</t>
    </r>
    <r>
      <rPr>
        <b/>
        <sz val="11"/>
        <rFont val="Calibri"/>
        <family val="2"/>
        <scheme val="minor"/>
      </rPr>
      <t xml:space="preserve">
</t>
    </r>
  </si>
  <si>
    <t xml:space="preserve">Loc #
</t>
  </si>
  <si>
    <t xml:space="preserve">Bldg #
</t>
  </si>
  <si>
    <t xml:space="preserve">City
</t>
  </si>
  <si>
    <t xml:space="preserve">ST
</t>
  </si>
  <si>
    <t xml:space="preserve">ZIP
</t>
  </si>
  <si>
    <t xml:space="preserve">Fences
Limit
</t>
  </si>
  <si>
    <t xml:space="preserve">Lightpoles
Limit
</t>
  </si>
  <si>
    <t xml:space="preserve">Total Insured Values
</t>
  </si>
  <si>
    <t xml:space="preserve">Bldg &amp; BPP Valuation
 </t>
  </si>
  <si>
    <t xml:space="preserve">Bldg &amp; BPP 
Co- Ins.
</t>
  </si>
  <si>
    <t xml:space="preserve">BI / EE Coverage Basis
</t>
  </si>
  <si>
    <t xml:space="preserve">Equip
Brkdn
</t>
  </si>
  <si>
    <t xml:space="preserve">Const. Type
</t>
  </si>
  <si>
    <t xml:space="preserve">Year Built
</t>
  </si>
  <si>
    <t xml:space="preserve">Prot.
 Class
</t>
  </si>
  <si>
    <t xml:space="preserve">Square
Footage
</t>
  </si>
  <si>
    <t xml:space="preserve">Cost Per Square Foot
</t>
  </si>
  <si>
    <t xml:space="preserve">Building Sprinklered?
</t>
  </si>
  <si>
    <t xml:space="preserve">Building Alarm?
</t>
  </si>
  <si>
    <t xml:space="preserve">Roofing Updates Year
</t>
  </si>
  <si>
    <t xml:space="preserve">Heating Updates Year
</t>
  </si>
  <si>
    <t xml:space="preserve">Body Shop?
</t>
  </si>
  <si>
    <t>Premises Address</t>
  </si>
  <si>
    <t>Garagekeepers Coverage</t>
  </si>
  <si>
    <t>Employee Classification</t>
  </si>
  <si>
    <t>Open Lot</t>
  </si>
  <si>
    <t xml:space="preserve">Fenced Lot </t>
  </si>
  <si>
    <t>Inside Bldg</t>
  </si>
  <si>
    <t>Employee Class Descriptions</t>
  </si>
  <si>
    <t>1A</t>
  </si>
  <si>
    <t>1B</t>
  </si>
  <si>
    <t>1C</t>
  </si>
  <si>
    <t>Class
1A</t>
  </si>
  <si>
    <t>Class 1B
Full Time</t>
  </si>
  <si>
    <t>Number of
Dealer Plates</t>
  </si>
  <si>
    <t>Totals</t>
  </si>
  <si>
    <t>Location
Total</t>
  </si>
  <si>
    <t>Class 1B Part  Time</t>
  </si>
  <si>
    <t>Class 1C
Full Time</t>
  </si>
  <si>
    <t>Class 1C
Part Time</t>
  </si>
  <si>
    <t>Year</t>
  </si>
  <si>
    <t>Make</t>
  </si>
  <si>
    <t>Model</t>
  </si>
  <si>
    <t>VIN#</t>
  </si>
  <si>
    <t>State</t>
  </si>
  <si>
    <t>Coverage Selection</t>
  </si>
  <si>
    <t xml:space="preserve">Street
Address
</t>
  </si>
  <si>
    <t>Vehicle Type</t>
  </si>
  <si>
    <t>Collision Deductible</t>
  </si>
  <si>
    <t>Comprehensive Deductible</t>
  </si>
  <si>
    <t>Co- Ins.</t>
  </si>
  <si>
    <t>Employee Tools</t>
  </si>
  <si>
    <t>Dealer's Errors &amp; Omissions</t>
  </si>
  <si>
    <t>RC</t>
  </si>
  <si>
    <t>0%-50%</t>
  </si>
  <si>
    <t>51%-89%</t>
  </si>
  <si>
    <t>90%-100%</t>
  </si>
  <si>
    <t>Unlabled Safe or Vault</t>
  </si>
  <si>
    <t>Class A</t>
  </si>
  <si>
    <t>Class B</t>
  </si>
  <si>
    <t>Class C</t>
  </si>
  <si>
    <t>Class D</t>
  </si>
  <si>
    <t>Enclosed Metal Container</t>
  </si>
  <si>
    <t>Scheduled Drivers for Driver Other Car &amp; Increased UM/UIM Coverages</t>
  </si>
  <si>
    <t>List Named Individuals</t>
  </si>
  <si>
    <t>Driver's License Number</t>
  </si>
  <si>
    <t>List other state specific added PIP options not specified above:</t>
  </si>
  <si>
    <t>Auto Dealer Physical Damage - Dealer's Open Lot</t>
  </si>
  <si>
    <t>Lot
Description</t>
  </si>
  <si>
    <t>Garagekeepers Limit
Per Location</t>
  </si>
  <si>
    <t>Service</t>
  </si>
  <si>
    <t>Demos</t>
  </si>
  <si>
    <t>Video Cameras</t>
  </si>
  <si>
    <t>Armed Guards</t>
  </si>
  <si>
    <t>Unarmed Guards</t>
  </si>
  <si>
    <r>
      <t xml:space="preserve">Lot Security
</t>
    </r>
    <r>
      <rPr>
        <sz val="11"/>
        <rFont val="Calibri"/>
        <family val="2"/>
        <scheme val="minor"/>
      </rPr>
      <t>(Indicate with X)</t>
    </r>
  </si>
  <si>
    <r>
      <t xml:space="preserve">Key Controls
</t>
    </r>
    <r>
      <rPr>
        <sz val="11"/>
        <rFont val="Calibri"/>
        <family val="2"/>
        <scheme val="minor"/>
      </rPr>
      <t>(Indicate with X)</t>
    </r>
  </si>
  <si>
    <t>Inside Building</t>
  </si>
  <si>
    <t>Fenced Lot</t>
  </si>
  <si>
    <r>
      <t xml:space="preserve">Vehicles to be Covered
</t>
    </r>
    <r>
      <rPr>
        <sz val="11"/>
        <rFont val="Calibri"/>
        <family val="2"/>
        <scheme val="minor"/>
      </rPr>
      <t>(Indicate with X)</t>
    </r>
  </si>
  <si>
    <t>General</t>
  </si>
  <si>
    <t>Hiring Procedures</t>
  </si>
  <si>
    <t>Auto Dealer Liability Coverage Section</t>
  </si>
  <si>
    <t>Are bank accounts reconciled by someone with no authority to make deposits or withdrawals?</t>
  </si>
  <si>
    <t>Audit Procedures</t>
  </si>
  <si>
    <t>Scheduled Vehicles Section</t>
  </si>
  <si>
    <t>Notes Section</t>
  </si>
  <si>
    <t>General Liability Section</t>
  </si>
  <si>
    <t>Hired Auto Liability</t>
  </si>
  <si>
    <t>Blanket Additional Insured Endorsement</t>
  </si>
  <si>
    <t>Rating Basis</t>
  </si>
  <si>
    <t>Public Relations Services</t>
  </si>
  <si>
    <t>Loss of Business</t>
  </si>
  <si>
    <t>* Certain coverages and limits differ or are not available in some states.  Please refer to policy forms for coverage specifics.</t>
  </si>
  <si>
    <t>Supplemental Questions for Increased Limits</t>
  </si>
  <si>
    <t>Cyber Liability Section</t>
  </si>
  <si>
    <t xml:space="preserve">Is access to personal information and/or third party confidential information restricted by job position? </t>
  </si>
  <si>
    <t xml:space="preserve">Is there a Chief Information and/or Chief Security Officer (or equivalent)? </t>
  </si>
  <si>
    <t xml:space="preserve">Do you have a comprehensive Information Security and Privacy Policy addressing such items as use of email (including size limitations), etc.? </t>
  </si>
  <si>
    <t xml:space="preserve">Do you provide regular security training/information to all people who have access to personally identifying information, whether in paper or electronic format? </t>
  </si>
  <si>
    <t xml:space="preserve">Are all users issued unique IDs and passwords when connecting to or accessing the internal network and do passwords require periodic changes, minimum length and mixed case, letters, numbers and special characters? </t>
  </si>
  <si>
    <t xml:space="preserve">Do you backup computer data and store it off site? </t>
  </si>
  <si>
    <t xml:space="preserve">Do you use encryption techniques for secure communications and the transfer of confidential information? </t>
  </si>
  <si>
    <t>Coverages and Sub-limits:</t>
  </si>
  <si>
    <t>(If the answer to the first question is “yes”, higher limits are not available. If you answer “No” to three or more of the remaining questions, higher limits are not available.)</t>
  </si>
  <si>
    <t xml:space="preserve">   Other:</t>
  </si>
  <si>
    <t>Service, Parts, and Body Shop Operations</t>
  </si>
  <si>
    <t>Demos and Furnished Autos</t>
  </si>
  <si>
    <t xml:space="preserve">Do any employees or non-employees lease vehicles back to the dealership? </t>
  </si>
  <si>
    <t xml:space="preserve">Coll
Ded </t>
  </si>
  <si>
    <t>Comp
Ded</t>
  </si>
  <si>
    <t>Passenger Car/Truck</t>
  </si>
  <si>
    <t>Tow Truck</t>
  </si>
  <si>
    <t>Car Carrier</t>
  </si>
  <si>
    <t>Commercial Vehicle</t>
  </si>
  <si>
    <t>Garaging
ZIP Code</t>
  </si>
  <si>
    <t>No Covg</t>
  </si>
  <si>
    <t>If yes, please provide a copy.  If no, will they agree to implement one?</t>
  </si>
  <si>
    <t>Are the demo drivers responsible for deductibles?</t>
  </si>
  <si>
    <t>Does the dealership require a signed Demo/Furnished Auto Agreement?</t>
  </si>
  <si>
    <t xml:space="preserve">Has your organization suffered a breach of personal information in the last 12 months? </t>
  </si>
  <si>
    <t xml:space="preserve">Do you conduct background screens for prospective employees? </t>
  </si>
  <si>
    <t xml:space="preserve">Is there a posted document retention/destruction policy in place? </t>
  </si>
  <si>
    <t xml:space="preserve">Do you maintain regularly updated computer security measures, e.g. firewall, secured wireless connectivity, virus protection? </t>
  </si>
  <si>
    <t xml:space="preserve">Are your employee, customer, and other physical records maintained in a secure environment with limited access? </t>
  </si>
  <si>
    <t>For $250,000 limit - Please answer the following questions:</t>
  </si>
  <si>
    <t>Other (Describe)</t>
  </si>
  <si>
    <t>Is a copy of  the customer's drivers license secured prior to the test drive?</t>
  </si>
  <si>
    <t>Commercial Umbrella Section</t>
  </si>
  <si>
    <t>Schedule of Underlying Policies</t>
  </si>
  <si>
    <t>Policy Type</t>
  </si>
  <si>
    <t>Carrier and Policy Number</t>
  </si>
  <si>
    <t>Effective Date</t>
  </si>
  <si>
    <t>Expiration Date</t>
  </si>
  <si>
    <t xml:space="preserve">Are any vehicles furnished to non-employees who are not immediate relatives? </t>
  </si>
  <si>
    <t>Demo</t>
  </si>
  <si>
    <t>Does applicant sell used tires?</t>
  </si>
  <si>
    <t>Is the customer's drivers license information obtained?</t>
  </si>
  <si>
    <t xml:space="preserve">Does applicant have any units that can tow or haul multiple vehicles?     </t>
  </si>
  <si>
    <t>Indicate maximum number any one unit can tow or haul:</t>
  </si>
  <si>
    <t>Has the applicant filed for bankruptcy in the last 5 years?</t>
  </si>
  <si>
    <t>Do any structures have Exterior Insulation and Finish System (EIFS) cladding?</t>
  </si>
  <si>
    <t xml:space="preserve">Is the applicant a subsidiary of any other entity? </t>
  </si>
  <si>
    <t>Does the applicant share any premises with other occupants?</t>
  </si>
  <si>
    <t>Does the applicant sponsor or participate in any racing or car shows?</t>
  </si>
  <si>
    <t>Please provide comments for any "Yes" responses above:</t>
  </si>
  <si>
    <t>Vehicle
Use</t>
  </si>
  <si>
    <t>Business</t>
  </si>
  <si>
    <t>Non Employee</t>
  </si>
  <si>
    <t>Vehicle
#</t>
  </si>
  <si>
    <t>Does dealer perform any vehicle modifications, lift kits, or performance enhancements?</t>
  </si>
  <si>
    <t>Are dealership vehicles provided for customer service loaners/rentals?</t>
  </si>
  <si>
    <t xml:space="preserve">If yes, how many vehicles are OEM insured? </t>
  </si>
  <si>
    <t xml:space="preserve">How many vehicles are insured by dealer? </t>
  </si>
  <si>
    <t>Is customer's insurance information obtained? (attach full copy, front &amp; back)</t>
  </si>
  <si>
    <t>Demos:</t>
  </si>
  <si>
    <t>Limited Direct Primary</t>
  </si>
  <si>
    <r>
      <t xml:space="preserve">Salespersons and managers that are </t>
    </r>
    <r>
      <rPr>
        <b/>
        <u/>
        <sz val="11"/>
        <color theme="1"/>
        <rFont val="Calibri"/>
        <family val="2"/>
        <scheme val="minor"/>
      </rPr>
      <t>NOT</t>
    </r>
    <r>
      <rPr>
        <b/>
        <sz val="11"/>
        <color theme="1"/>
        <rFont val="Calibri"/>
        <family val="2"/>
        <scheme val="minor"/>
      </rPr>
      <t xml:space="preserve"> furnished autos for personal use</t>
    </r>
  </si>
  <si>
    <t xml:space="preserve">Computer and Funds Transfer Fraud </t>
  </si>
  <si>
    <r>
      <t xml:space="preserve">Aggregate Limit:  </t>
    </r>
    <r>
      <rPr>
        <b/>
        <sz val="12"/>
        <color rgb="FFFF0000"/>
        <rFont val="Calibri"/>
        <family val="2"/>
        <scheme val="minor"/>
      </rPr>
      <t xml:space="preserve"> </t>
    </r>
  </si>
  <si>
    <t>Underlying Limits</t>
  </si>
  <si>
    <t>Partial</t>
  </si>
  <si>
    <r>
      <t>Collision Limit
Per Location</t>
    </r>
    <r>
      <rPr>
        <b/>
        <sz val="7"/>
        <rFont val="Calibri"/>
        <family val="2"/>
        <scheme val="minor"/>
      </rPr>
      <t xml:space="preserve">
</t>
    </r>
    <r>
      <rPr>
        <sz val="7"/>
        <rFont val="Calibri"/>
        <family val="2"/>
        <scheme val="minor"/>
      </rPr>
      <t>(If different from Comp)</t>
    </r>
  </si>
  <si>
    <r>
      <t xml:space="preserve">Accounts Receivable
</t>
    </r>
    <r>
      <rPr>
        <sz val="11"/>
        <rFont val="Calibri"/>
        <family val="2"/>
        <scheme val="minor"/>
      </rPr>
      <t>($100,000 Limit Automatically Included)</t>
    </r>
  </si>
  <si>
    <r>
      <t xml:space="preserve">EDP
</t>
    </r>
    <r>
      <rPr>
        <sz val="11"/>
        <rFont val="Calibri"/>
        <family val="2"/>
        <scheme val="minor"/>
      </rPr>
      <t>($250,00 Limit automatically Included)</t>
    </r>
  </si>
  <si>
    <r>
      <t xml:space="preserve">Employee Theft </t>
    </r>
    <r>
      <rPr>
        <sz val="8"/>
        <rFont val="Calibri"/>
        <family val="2"/>
        <scheme val="minor"/>
      </rPr>
      <t>($100,000 included automatically)</t>
    </r>
  </si>
  <si>
    <r>
      <t>Theft of Money and Securities - Inside</t>
    </r>
    <r>
      <rPr>
        <sz val="8"/>
        <rFont val="Calibri"/>
        <family val="2"/>
        <scheme val="minor"/>
      </rPr>
      <t xml:space="preserve">  ($25,000 included automatically)</t>
    </r>
  </si>
  <si>
    <r>
      <t xml:space="preserve">Theft of Money and Securities - Outside  </t>
    </r>
    <r>
      <rPr>
        <sz val="8"/>
        <rFont val="Calibri"/>
        <family val="2"/>
        <scheme val="minor"/>
      </rPr>
      <t>($25,000 included automatically)</t>
    </r>
  </si>
  <si>
    <r>
      <t>Forgery or Alteration</t>
    </r>
    <r>
      <rPr>
        <sz val="8"/>
        <rFont val="Calibri"/>
        <family val="2"/>
        <scheme val="minor"/>
      </rPr>
      <t xml:space="preserve"> ($50,000 included automatically)</t>
    </r>
  </si>
  <si>
    <t>Anticipated Annual Sales</t>
  </si>
  <si>
    <t>Vehicle Service Receipts</t>
  </si>
  <si>
    <t>Vehicle Parts Sales</t>
  </si>
  <si>
    <t>New Vehicle Sales</t>
  </si>
  <si>
    <t>Used Vehicle Sales</t>
  </si>
  <si>
    <t>Item</t>
  </si>
  <si>
    <t>Amount</t>
  </si>
  <si>
    <t>% of Total</t>
  </si>
  <si>
    <t>Body Shop Receipts</t>
  </si>
  <si>
    <r>
      <t>Other Describe</t>
    </r>
    <r>
      <rPr>
        <sz val="11"/>
        <rFont val="Calibri"/>
        <family val="2"/>
        <scheme val="minor"/>
      </rPr>
      <t xml:space="preserve"> (</t>
    </r>
  </si>
  <si>
    <t>O25</t>
  </si>
  <si>
    <t>U25</t>
  </si>
  <si>
    <t>If yes, please describe:</t>
  </si>
  <si>
    <t>Employers Liability Stop Gap (ND,OH, WA, WY)</t>
  </si>
  <si>
    <t>1%</t>
  </si>
  <si>
    <t>$1,000</t>
  </si>
  <si>
    <t>$2,500</t>
  </si>
  <si>
    <t>$5,000</t>
  </si>
  <si>
    <t>2%</t>
  </si>
  <si>
    <t>5%</t>
  </si>
  <si>
    <t>Same as Building</t>
  </si>
  <si>
    <t>Hired Auto Physical Damage</t>
  </si>
  <si>
    <t>Auto Dealer Liability</t>
  </si>
  <si>
    <t>Employee Benefits Liability</t>
  </si>
  <si>
    <t>Garagekeepers Liability</t>
  </si>
  <si>
    <t>Dealer &amp; Garagekeepers Coverage Section</t>
  </si>
  <si>
    <t>Schedule of Additional Interests</t>
  </si>
  <si>
    <t>Supplemental Underwriting Questions</t>
  </si>
  <si>
    <r>
      <t>Inland Marine Section</t>
    </r>
    <r>
      <rPr>
        <sz val="12"/>
        <rFont val="Calibri"/>
        <family val="2"/>
        <scheme val="minor"/>
      </rPr>
      <t xml:space="preserve"> (Note: Any EDP or AR coverages selected below are primary and in addition to those provided under the "Expanded Property Coverage" </t>
    </r>
    <r>
      <rPr>
        <sz val="14"/>
        <rFont val="Calibri"/>
        <family val="2"/>
        <scheme val="minor"/>
      </rPr>
      <t>endorsement)</t>
    </r>
  </si>
  <si>
    <t xml:space="preserve">Other Security
</t>
  </si>
  <si>
    <t>Cameras</t>
  </si>
  <si>
    <t>Guards</t>
  </si>
  <si>
    <t>All other employees (clerical, mechanics, porters, contract trade drivers)</t>
  </si>
  <si>
    <t>Owners, employees with furnished autos, or employees whose principal duty involves driving</t>
  </si>
  <si>
    <t>ADL Ded</t>
  </si>
  <si>
    <t>AD E&amp;O Limit</t>
  </si>
  <si>
    <t>Property Occupancy</t>
  </si>
  <si>
    <t>Property Valuation</t>
  </si>
  <si>
    <t>Prop BI/EE Covg Basis</t>
  </si>
  <si>
    <t>YesNo</t>
  </si>
  <si>
    <t>Property Construction</t>
  </si>
  <si>
    <t>AD Cust Pers Effects Ded</t>
  </si>
  <si>
    <t>Property 
Prot Class</t>
  </si>
  <si>
    <t>Property Sprinklered</t>
  </si>
  <si>
    <t>Property Alarm</t>
  </si>
  <si>
    <t>Prop Oth Security</t>
  </si>
  <si>
    <t>Prop Bldg Ded</t>
  </si>
  <si>
    <t>Property
Wind Ded</t>
  </si>
  <si>
    <t>Property BI/EE Wait</t>
  </si>
  <si>
    <t>Other</t>
  </si>
  <si>
    <t>GK Coll Ded</t>
  </si>
  <si>
    <t>GK Covg Basis</t>
  </si>
  <si>
    <t>GK Lot Desc</t>
  </si>
  <si>
    <t>AD NonEmpl
O-U 25</t>
  </si>
  <si>
    <t>AD Empl Class</t>
  </si>
  <si>
    <t>PT</t>
  </si>
  <si>
    <t>FT</t>
  </si>
  <si>
    <t>Part / Full Time</t>
  </si>
  <si>
    <t>GK/DOLComp Ded</t>
  </si>
  <si>
    <t>ADPD Coll Ded</t>
  </si>
  <si>
    <t>Veh Type</t>
  </si>
  <si>
    <t>Veh Use</t>
  </si>
  <si>
    <t>Veh Comp/Coll Ded Options</t>
  </si>
  <si>
    <t>Property/IM Coinsurance</t>
  </si>
  <si>
    <t>IM Valuation</t>
  </si>
  <si>
    <t>IM Deductible</t>
  </si>
  <si>
    <t>IM Duplication
of Records</t>
  </si>
  <si>
    <t>AD Lot Type</t>
  </si>
  <si>
    <t>IM Receptacle
Class</t>
  </si>
  <si>
    <t>Crime Deductible</t>
  </si>
  <si>
    <t>GL Deductible</t>
  </si>
  <si>
    <t>Cyber Limit</t>
  </si>
  <si>
    <t>Cyber Deductible</t>
  </si>
  <si>
    <t>Umbrella Limit</t>
  </si>
  <si>
    <t xml:space="preserve">Underinsured Motorist - Garage </t>
  </si>
  <si>
    <t>Gross Sales</t>
  </si>
  <si>
    <t>Auto Repair or Service Shops</t>
  </si>
  <si>
    <t>Active</t>
  </si>
  <si>
    <t>Inactive</t>
  </si>
  <si>
    <t>AD/GL Med Pay Limits</t>
  </si>
  <si>
    <r>
      <t>$2,500</t>
    </r>
    <r>
      <rPr>
        <sz val="8"/>
        <color theme="1"/>
        <rFont val="Calibri"/>
        <family val="2"/>
        <scheme val="minor"/>
      </rPr>
      <t xml:space="preserve"> (RI, TX only)</t>
    </r>
  </si>
  <si>
    <r>
      <t xml:space="preserve">$3,000 </t>
    </r>
    <r>
      <rPr>
        <sz val="8"/>
        <color theme="1"/>
        <rFont val="Calibri"/>
        <family val="2"/>
        <scheme val="minor"/>
      </rPr>
      <t>(RI only)</t>
    </r>
  </si>
  <si>
    <r>
      <t xml:space="preserve">$4,000 </t>
    </r>
    <r>
      <rPr>
        <sz val="8"/>
        <color theme="1"/>
        <rFont val="Calibri"/>
        <family val="2"/>
        <scheme val="minor"/>
      </rPr>
      <t>(RI only)</t>
    </r>
  </si>
  <si>
    <r>
      <t>$10,000</t>
    </r>
    <r>
      <rPr>
        <sz val="8"/>
        <color theme="1"/>
        <rFont val="Calibri"/>
        <family val="2"/>
        <scheme val="minor"/>
      </rPr>
      <t xml:space="preserve"> (NY, WI only)</t>
    </r>
  </si>
  <si>
    <t>Gen Info
Active/Inactive</t>
  </si>
  <si>
    <t xml:space="preserve">Plumbing
Updates 
Year
</t>
  </si>
  <si>
    <t xml:space="preserve">Electrical
Updates
Year
</t>
  </si>
  <si>
    <t xml:space="preserve">Number 
of 
Stories
</t>
  </si>
  <si>
    <t xml:space="preserve">County
</t>
  </si>
  <si>
    <t>AD False 
Pretense</t>
  </si>
  <si>
    <t>Employee
Tools Limit</t>
  </si>
  <si>
    <t>Receptacle 
Class</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</si>
  <si>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</si>
  <si>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</si>
  <si>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</si>
  <si>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</si>
  <si>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</si>
  <si>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</si>
  <si>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</si>
  <si>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</si>
  <si>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</si>
  <si>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</si>
  <si>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</si>
  <si>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</si>
  <si>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</si>
  <si>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</si>
  <si>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</si>
  <si>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</si>
  <si>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</si>
  <si>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</si>
  <si>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</si>
  <si>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</si>
  <si>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</si>
  <si>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</si>
  <si>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</si>
  <si>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</si>
  <si>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</si>
  <si>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</si>
  <si>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</si>
  <si>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ND</t>
  </si>
  <si>
    <t>NE</t>
  </si>
  <si>
    <t>NH</t>
  </si>
  <si>
    <t>NJ</t>
  </si>
  <si>
    <t>NM</t>
  </si>
  <si>
    <t>NV</t>
  </si>
  <si>
    <t>NY</t>
  </si>
  <si>
    <t>OH</t>
  </si>
  <si>
    <t>OK</t>
  </si>
  <si>
    <t>OR</t>
  </si>
  <si>
    <t>PA</t>
  </si>
  <si>
    <t>RI</t>
  </si>
  <si>
    <t>SC</t>
  </si>
  <si>
    <t>SD</t>
  </si>
  <si>
    <t>TN</t>
  </si>
  <si>
    <t>TX</t>
  </si>
  <si>
    <t>UT</t>
  </si>
  <si>
    <t>VA</t>
  </si>
  <si>
    <t>VT</t>
  </si>
  <si>
    <t>WA</t>
  </si>
  <si>
    <t>WI</t>
  </si>
  <si>
    <t>WV</t>
  </si>
  <si>
    <t>WY</t>
  </si>
  <si>
    <t>Sublimits Per Occurrence</t>
  </si>
  <si>
    <t>1st Party Named Malware</t>
  </si>
  <si>
    <t>Forensic IT Review</t>
  </si>
  <si>
    <t>Legal Review</t>
  </si>
  <si>
    <t>Public Relations</t>
  </si>
  <si>
    <t>Regulatory Fines and Penalties</t>
  </si>
  <si>
    <t>PCI Fines and Penalties</t>
  </si>
  <si>
    <t>Sublimit Per Occurrence</t>
  </si>
  <si>
    <t>3rd Party Named Malware</t>
  </si>
  <si>
    <t>IDENTITY RECOVERY</t>
  </si>
  <si>
    <t>Annual Aggregate Limit Per "ID Recovery Insured"</t>
  </si>
  <si>
    <t>Deductible Per Occurrence</t>
  </si>
  <si>
    <t>Lost Wages &amp; Child/Elder Care Expenses</t>
  </si>
  <si>
    <t>Mental Health Counseling</t>
  </si>
  <si>
    <t>Miscellaneous Unnamed Costs</t>
  </si>
  <si>
    <t>First Party Annual Aggregate Limit</t>
  </si>
  <si>
    <t>Third Party Defense Annual Aggregate Limit</t>
  </si>
  <si>
    <t>Not Applicable</t>
  </si>
  <si>
    <t>State/Limit</t>
  </si>
  <si>
    <t>Third Party Liability Annual Aggregate Limit</t>
  </si>
  <si>
    <t>DATA COMPROMISE RESPONSE EXPENSES</t>
  </si>
  <si>
    <t>COMPUTER ATTACK</t>
  </si>
  <si>
    <t>CYBER EXTORTION</t>
  </si>
  <si>
    <t>DATA COMPROMISE LIABILITY</t>
  </si>
  <si>
    <t>NETWORK SECURITY LIABILITY</t>
  </si>
  <si>
    <r>
      <t xml:space="preserve">Third Party Annual Aggregate Limit </t>
    </r>
    <r>
      <rPr>
        <sz val="10"/>
        <color theme="1"/>
        <rFont val="Calibri"/>
        <family val="2"/>
        <scheme val="minor"/>
      </rPr>
      <t>(NY only)</t>
    </r>
  </si>
  <si>
    <t>CYBER SUITE</t>
  </si>
  <si>
    <r>
      <t xml:space="preserve">DATA COMPROMISE RESPONSE EXP - </t>
    </r>
    <r>
      <rPr>
        <sz val="10"/>
        <color theme="1"/>
        <rFont val="Calibri"/>
        <family val="2"/>
        <scheme val="minor"/>
      </rPr>
      <t>Forensic IT Review; Legal Review; PCI Fines and Penalties</t>
    </r>
    <r>
      <rPr>
        <b/>
        <sz val="12"/>
        <color theme="1"/>
        <rFont val="Calibri"/>
        <family val="2"/>
        <scheme val="minor"/>
      </rPr>
      <t xml:space="preserve"> </t>
    </r>
    <r>
      <rPr>
        <b/>
        <i/>
        <sz val="12"/>
        <color theme="1"/>
        <rFont val="Calibri"/>
        <family val="2"/>
        <scheme val="minor"/>
      </rPr>
      <t>and</t>
    </r>
    <r>
      <rPr>
        <b/>
        <sz val="12"/>
        <color theme="1"/>
        <rFont val="Calibri"/>
        <family val="2"/>
        <scheme val="minor"/>
      </rPr>
      <t xml:space="preserve"> COMPUTER ATTACK </t>
    </r>
    <r>
      <rPr>
        <sz val="10"/>
        <color theme="1"/>
        <rFont val="Calibri"/>
        <family val="2"/>
        <scheme val="minor"/>
      </rPr>
      <t xml:space="preserve"> Loss of Business</t>
    </r>
  </si>
  <si>
    <r>
      <t xml:space="preserve">DATA COMPROMISE RESPONSE EXP - </t>
    </r>
    <r>
      <rPr>
        <sz val="10"/>
        <color theme="1"/>
        <rFont val="Calibri"/>
        <family val="2"/>
        <scheme val="minor"/>
      </rPr>
      <t>Regulatory Fines and Penalites</t>
    </r>
  </si>
  <si>
    <t>CYBER EXTORTION Sublimit</t>
  </si>
  <si>
    <t>ELECTRONIC MEDIA LIABILITY</t>
  </si>
  <si>
    <r>
      <t xml:space="preserve">Split Limit
States
</t>
    </r>
    <r>
      <rPr>
        <b/>
        <sz val="9"/>
        <color rgb="FFFF0000"/>
        <rFont val="Calibri"/>
        <family val="2"/>
        <scheme val="minor"/>
      </rPr>
      <t>NY uniqueness exist</t>
    </r>
  </si>
  <si>
    <r>
      <t>Limit</t>
    </r>
    <r>
      <rPr>
        <b/>
        <sz val="10"/>
        <color theme="1"/>
        <rFont val="Calibri"/>
        <family val="2"/>
        <scheme val="minor"/>
      </rPr>
      <t xml:space="preserve"> </t>
    </r>
    <r>
      <rPr>
        <sz val="10"/>
        <color theme="1"/>
        <rFont val="Calibri"/>
        <family val="2"/>
        <scheme val="minor"/>
      </rPr>
      <t>($100,000 Automatically Included)</t>
    </r>
  </si>
  <si>
    <r>
      <t>Annual Aggregate Limit</t>
    </r>
    <r>
      <rPr>
        <b/>
        <sz val="10"/>
        <color theme="1"/>
        <rFont val="Calibri"/>
        <family val="2"/>
        <scheme val="minor"/>
      </rPr>
      <t/>
    </r>
  </si>
  <si>
    <t>ANNUAL AGGREGATE</t>
  </si>
  <si>
    <t xml:space="preserve">For "If Any" use Automobile Repair or Service Shops - Not Otherwise Classified, </t>
  </si>
  <si>
    <t>Cost New</t>
  </si>
  <si>
    <t>Franchise Auto Dealers Application</t>
  </si>
  <si>
    <t>Completed Franchise Auto Dealers Application.  Complete all applicable tabs.  No hand-written applications accepted.</t>
  </si>
  <si>
    <t>Complete this section only if GL coverage is requested.</t>
  </si>
  <si>
    <t xml:space="preserve">Vacant Land and Lessors Risk are typical exposures and are listed above for convenience. </t>
  </si>
  <si>
    <t>Class Code 10073 GL will not be quoted if Loc# or Exposure is not indicated.</t>
  </si>
  <si>
    <t>Audits are performed by:</t>
  </si>
  <si>
    <t>Unscheduled
Limit</t>
  </si>
  <si>
    <t>Are MVRs pulled prior to hire and annually for all employees with driving exposure?</t>
  </si>
  <si>
    <t>ATVs, Jet Skis etc.</t>
  </si>
  <si>
    <t>RVs / Motorhomes</t>
  </si>
  <si>
    <t>Has coverage canceled or non-renewed in the last 3 years? (not applicable in MO)</t>
  </si>
  <si>
    <t>Comprehensive Limit Per
Location</t>
  </si>
  <si>
    <t>Non-Employees Under Age  25</t>
  </si>
  <si>
    <t>Non-
Employees
Age 25
or Over</t>
  </si>
  <si>
    <t>* Note: NFPA compliance requirements include automatic fire suppression and explosion proof wiring.</t>
  </si>
  <si>
    <t>Dealers Open Lot - Auto Dealers Physical Damage Coverage  (Complete only if quoting this Line of Business)</t>
  </si>
  <si>
    <t xml:space="preserve">PLEASE NOTE, THIS APPLICTION DOES NOT CONSTITUTE A BINDER. </t>
  </si>
  <si>
    <r>
      <t xml:space="preserve">Property - Statement of Values  </t>
    </r>
    <r>
      <rPr>
        <sz val="12"/>
        <rFont val="Calibri"/>
        <family val="2"/>
        <scheme val="minor"/>
      </rPr>
      <t>(Note: Any Utility Services, Ordinance &amp; Law, or Sign coverages selected below are primary and in addition to those provided automatically under the "Expanded Property Coverage" endorsement.)</t>
    </r>
  </si>
  <si>
    <t>Truth in Lending and Consumer Lease Statutory Errors and Omissions</t>
  </si>
  <si>
    <r>
      <t xml:space="preserve">For $500,000 or $1,000,000 limits - Please answer the following questions  </t>
    </r>
    <r>
      <rPr>
        <b/>
        <u/>
        <sz val="11"/>
        <color theme="1"/>
        <rFont val="Calibri"/>
        <family val="2"/>
        <scheme val="minor"/>
      </rPr>
      <t xml:space="preserve">in addition
</t>
    </r>
    <r>
      <rPr>
        <b/>
        <sz val="11"/>
        <color theme="1"/>
        <rFont val="Calibri"/>
        <family val="2"/>
        <scheme val="minor"/>
      </rPr>
      <t xml:space="preserve">to those required for $250k limits above : </t>
    </r>
  </si>
  <si>
    <t>Identity Theft - Vicarious Liability</t>
  </si>
  <si>
    <t xml:space="preserve">E&amp;O Prior Acts                               (Retro Date: </t>
  </si>
  <si>
    <t xml:space="preserve">Employee Benefits Liability         (Retro Date: </t>
  </si>
  <si>
    <r>
      <rPr>
        <b/>
        <sz val="11"/>
        <rFont val="Calibri"/>
        <family val="2"/>
        <scheme val="minor"/>
      </rPr>
      <t xml:space="preserve">Signs Limit
</t>
    </r>
    <r>
      <rPr>
        <sz val="10"/>
        <rFont val="Calibri"/>
        <family val="2"/>
        <scheme val="minor"/>
      </rPr>
      <t>($30,000 lncluded)</t>
    </r>
  </si>
  <si>
    <r>
      <t xml:space="preserve">Description
of Occupancy 
</t>
    </r>
    <r>
      <rPr>
        <sz val="8"/>
        <rFont val="Calibri"/>
        <family val="2"/>
        <scheme val="minor"/>
      </rPr>
      <t xml:space="preserve">(if Other or Special, enter Additional Comments)
</t>
    </r>
  </si>
  <si>
    <t>Building
Limit</t>
  </si>
  <si>
    <t xml:space="preserve">BPP
Limit
</t>
  </si>
  <si>
    <r>
      <t xml:space="preserve">Ord/Law 
B&amp;C  Limit
</t>
    </r>
    <r>
      <rPr>
        <sz val="11"/>
        <rFont val="Calibri"/>
        <family val="2"/>
        <scheme val="minor"/>
      </rPr>
      <t>($50k Included)</t>
    </r>
  </si>
  <si>
    <t>Utility Services Time Element:</t>
  </si>
  <si>
    <t>Covered Building #'s</t>
  </si>
  <si>
    <r>
      <t xml:space="preserve">Special Property
Limits                      Description  </t>
    </r>
    <r>
      <rPr>
        <b/>
        <sz val="11"/>
        <color theme="0" tint="-0.249977111117893"/>
        <rFont val="Calibri"/>
        <family val="2"/>
        <scheme val="minor"/>
      </rPr>
      <t xml:space="preserve"> .</t>
    </r>
  </si>
  <si>
    <t>Max Number of Vehicles
Per Location</t>
  </si>
  <si>
    <t>Customer
Storage Lot Description</t>
  </si>
  <si>
    <t xml:space="preserve">     Coverage Basis</t>
  </si>
  <si>
    <t xml:space="preserve">     Comprehensive Deductible</t>
  </si>
  <si>
    <t xml:space="preserve">     Collision Deductible</t>
  </si>
  <si>
    <t xml:space="preserve">     Wind/Hail/Flood Deductible</t>
  </si>
  <si>
    <t>Flood
Coverage</t>
  </si>
  <si>
    <t>Wind/Hail/Flood Deductible</t>
  </si>
  <si>
    <t>Additional Comments:</t>
  </si>
  <si>
    <t>Registered
To</t>
  </si>
  <si>
    <r>
      <t xml:space="preserve">Comments:
</t>
    </r>
    <r>
      <rPr>
        <sz val="9"/>
        <rFont val="Calibri"/>
        <family val="2"/>
        <scheme val="minor"/>
      </rPr>
      <t>Please describe "Other" vehicles or list 
person's name  if titled to an individual</t>
    </r>
  </si>
  <si>
    <t>EDP 
Hardware
Limit</t>
  </si>
  <si>
    <t>EDP
Data
Limit</t>
  </si>
  <si>
    <t>EDP 
Media
Limit</t>
  </si>
  <si>
    <t>Accounts
Receivable
Limit</t>
  </si>
  <si>
    <t>Duplication
of
Records</t>
  </si>
  <si>
    <t>Receptacle
Class</t>
  </si>
  <si>
    <r>
      <t xml:space="preserve">Valuable Papers
</t>
    </r>
    <r>
      <rPr>
        <sz val="11"/>
        <rFont val="Calibri"/>
        <family val="2"/>
        <scheme val="minor"/>
      </rPr>
      <t>($25,000 Automatically Included)</t>
    </r>
  </si>
  <si>
    <t>Equipment
Limit</t>
  </si>
  <si>
    <r>
      <t xml:space="preserve">Scheduled Dealer Equipment
</t>
    </r>
    <r>
      <rPr>
        <sz val="11"/>
        <rFont val="Calibri"/>
        <family val="2"/>
        <scheme val="minor"/>
      </rPr>
      <t>(Please provide a separate schedule)</t>
    </r>
  </si>
  <si>
    <t>Has the Sponsor or have any of the Applicant’s plans experienced any prior or pending fidelity loss?</t>
  </si>
  <si>
    <t>Has the Sponsor or have any of the Applicant’s plans been declined coverage by another insurance company?</t>
  </si>
  <si>
    <t>Is the Sponsor of any of the Applicant’s plans a Union?</t>
  </si>
  <si>
    <t>Do any of the Applicant’s plans contain Non-Qualifying Assets?</t>
  </si>
  <si>
    <t>Do any of the Applicant’s plans contain Employer Securities?</t>
  </si>
  <si>
    <t>Does the Applicant wish to have the individual plan names listed on the policy?</t>
  </si>
  <si>
    <t>Plan Name</t>
  </si>
  <si>
    <t>Address</t>
  </si>
  <si>
    <t>Plan Assets</t>
  </si>
  <si>
    <t>Valuation Date</t>
  </si>
  <si>
    <r>
      <rPr>
        <b/>
        <sz val="12"/>
        <color theme="1"/>
        <rFont val="Calibri"/>
        <family val="2"/>
        <scheme val="minor"/>
      </rPr>
      <t xml:space="preserve">ERISA Coverage
</t>
    </r>
    <r>
      <rPr>
        <sz val="11"/>
        <rFont val="Calibri"/>
        <family val="2"/>
        <scheme val="minor"/>
      </rPr>
      <t>(Please complete this section if requesting U.S. Department of Labor - ERISA Plan Coverage Amendments Endorsement)</t>
    </r>
  </si>
  <si>
    <t xml:space="preserve">Total </t>
  </si>
  <si>
    <t>Billing Contact:</t>
  </si>
  <si>
    <t>Dealer agrees to use an insured 3rd party contractor if a vehicle repo is ever required?</t>
  </si>
  <si>
    <t>Occurrence
Deductible</t>
  </si>
  <si>
    <r>
      <t>Crime Section</t>
    </r>
    <r>
      <rPr>
        <sz val="12"/>
        <color rgb="FFFF0000"/>
        <rFont val="Calibri"/>
        <family val="2"/>
        <scheme val="minor"/>
      </rPr>
      <t xml:space="preserve"> </t>
    </r>
    <r>
      <rPr>
        <sz val="12"/>
        <rFont val="Calibri"/>
        <family val="2"/>
        <scheme val="minor"/>
      </rPr>
      <t xml:space="preserve"> </t>
    </r>
    <r>
      <rPr>
        <sz val="8"/>
        <rFont val="Calibri"/>
        <family val="2"/>
        <scheme val="minor"/>
      </rPr>
      <t>(Note: Any coverages selected below are primary and in addition to those provided under the "Expanded Property Coverage" endorsement)</t>
    </r>
  </si>
  <si>
    <t>Other:</t>
  </si>
  <si>
    <t>Occurrence Deductible</t>
  </si>
  <si>
    <t>PERSONAL INFORMATION ABOUT YOU, INCLUDING INFORMATION FROM A CREDIT OR OTHER INVESTIGATIVE REPORT, MAY BE COLLECTED FROM PERSONS OTHER THAN YOU IN CONNECTION WITH THIS APPLICATION FOR INSURANCE AND SUBSEQUENT AMENDMENTS AND RENEWALS. SUCH INFORMATION AS WELL AS OTHER PERSONAL AND PRIVILEGED INFORMATION COLLECTED BY US OR OUR AGENTS MAY IN CERTAIN CIRCUMSTANCES BE DISCLOSED TO THIRD PARTIES WITHOUT YOUR AUTHORIZATION. CREDIT SCORING INFORMATION MAY BE USED TO HELP DETERMINE EITHER YOUR ELIGIBILITY FOR INSURANCE OR THE PREMIUM YOU WILL BE CHARGED. WE MAY USE A THIRD PARTY IN CONNECTION WITH THE DEVELOPMENT OF YOUR SCORE. YOU MAY HAVE THE RIGHT TO REVIEW YOUR PERSONAL INFORMATION IN OUR FILES AND REQUEST CORRECTION OF ANY INACCURACIES. YOU MAY ALSO HAVE THE RIGHT TO REQUEST IN WRITING THAT WE CONSIDER EXTRAORDINARY LIFE CIRCUMSTANCES IN CONNECTION WITH THE DEVELOPMENT OF YOUR CREDIT SCORE. THESE RIGHTS MAY BE LIMITED IN SOME STATES. PLEASE CONTACT YOUR AGENT OR BROKER TO LEARN HOW THESE RIGHTS MAY APPLY IN YOUR STATE OR FOR INSTRUCTIONS ON HOW TO SUBMIT A REQUEST TO US FOR A MORE DETAILED DESCRIPTION OF YOUR RIGHTS AND OUR PRACTICES REGARDING PERSONAL INFORMATION.
(Not applicable in AZ, CA, DE, KS, MA, MN, ND, NY, OR, VA, or WV. Specific ACORD 38s are available for applicants in these states.)</t>
  </si>
  <si>
    <t xml:space="preserve">  - Details for all loss over $25,000.  Describe what happened and what preventive measures were taken as a result.</t>
  </si>
  <si>
    <r>
      <t xml:space="preserve">BII/EE
Limit
</t>
    </r>
    <r>
      <rPr>
        <sz val="9"/>
        <rFont val="Calibri"/>
        <family val="2"/>
        <scheme val="minor"/>
      </rPr>
      <t>(Limit Required)</t>
    </r>
  </si>
  <si>
    <r>
      <t xml:space="preserve">Money Orders &amp; Counterfeit Paper </t>
    </r>
    <r>
      <rPr>
        <sz val="8"/>
        <rFont val="Calibri"/>
        <family val="2"/>
        <scheme val="minor"/>
      </rPr>
      <t>(Maximum limit is $100,000)</t>
    </r>
  </si>
  <si>
    <t>FRAUD WARNINGS</t>
  </si>
  <si>
    <t>Franchised Auto Dealership</t>
  </si>
  <si>
    <t>Submission Instructions</t>
  </si>
  <si>
    <t>Please review the applications carefully and provide all of the information requested.
Please submit electronic files, we cannot accept handwritten or scanned applications.
Scanned signature pages will be required at bind.</t>
  </si>
  <si>
    <r>
      <rPr>
        <b/>
        <u/>
        <sz val="9"/>
        <color theme="1"/>
        <rFont val="Calibri"/>
        <family val="2"/>
        <scheme val="minor"/>
      </rPr>
      <t>Coverage Enhancements</t>
    </r>
    <r>
      <rPr>
        <sz val="8"/>
        <color theme="1"/>
        <rFont val="Calibri"/>
        <family val="2"/>
        <scheme val="minor"/>
      </rPr>
      <t xml:space="preserve">
Please review the list of coverages included in the"Expanded Property" and "Auto Dealer's Liability" endorsements .  Note that coverage selections made on the application will be primary and in addition to those provided by these endorsements.  Broadened coverages include but aren't limited to:</t>
    </r>
  </si>
  <si>
    <t>Coverage Description</t>
  </si>
  <si>
    <t>Limit of Insurance</t>
  </si>
  <si>
    <t>Utility Services – Direct Damage (Including Overhead Transmission Lines)</t>
  </si>
  <si>
    <t>Ordinance Or Law Coverage – Undamaged Portion of Building</t>
  </si>
  <si>
    <t>Incl. in Building Limit</t>
  </si>
  <si>
    <t>Ordinance Or Law Coverage – Demolition Cost And Increased Cost of Construction</t>
  </si>
  <si>
    <t>$50,000 Combined</t>
  </si>
  <si>
    <t>Property In Transit</t>
  </si>
  <si>
    <t>Business Income And Extra Expense</t>
  </si>
  <si>
    <t>Utility Services – Time Element (Including Overhead Transmission Lines)</t>
  </si>
  <si>
    <t>Accounts Receivable</t>
  </si>
  <si>
    <t>Electronic Data Processing Equipment, Media and Data</t>
  </si>
  <si>
    <t>Signs</t>
  </si>
  <si>
    <t>Employee Theft</t>
  </si>
  <si>
    <t>Forgery Or Alteration</t>
  </si>
  <si>
    <t>Theft of Money And Securities - Inside The Premises</t>
  </si>
  <si>
    <t>Theft of Money And Securities - Outside The Premises</t>
  </si>
  <si>
    <t>Broad Form Products And Work Performed</t>
  </si>
  <si>
    <t>Included</t>
  </si>
  <si>
    <t>Fellow Employee Liability Coverage</t>
  </si>
  <si>
    <t>Waiver of Subrogation</t>
  </si>
  <si>
    <t>Identity Theft – Vicarious Liability</t>
  </si>
  <si>
    <t>Blanket Additional Insured</t>
  </si>
  <si>
    <t>Employee Benefits Liability Coverage</t>
  </si>
  <si>
    <r>
      <t xml:space="preserve">Please also note that a 45 day submission lead time is required from the quote </t>
    </r>
    <r>
      <rPr>
        <b/>
        <u/>
        <sz val="9"/>
        <color theme="1"/>
        <rFont val="Calibri"/>
        <family val="2"/>
        <scheme val="minor"/>
      </rPr>
      <t>need by</t>
    </r>
    <r>
      <rPr>
        <b/>
        <sz val="9"/>
        <color theme="1"/>
        <rFont val="Calibri"/>
        <family val="2"/>
        <scheme val="minor"/>
      </rPr>
      <t xml:space="preserve"> date.
Exceptions can be considered, however anything shorter than a 45 day lead may be declined. </t>
    </r>
  </si>
  <si>
    <t xml:space="preserve">Currently valued loss runs for all lines.  Must be dated within 90 days of effective.  Minimum 4 years required.  5 years for Umbrellas over $5M. </t>
  </si>
  <si>
    <t>Statutory</t>
  </si>
  <si>
    <t>State Minimum</t>
  </si>
  <si>
    <t>Same As Building</t>
  </si>
  <si>
    <t>-</t>
  </si>
  <si>
    <t>The operations described herein are conducted by RSG Specialty, LLC, a Delaware limited liability company based in Illinois. RSG Specialty, LLC, is a subsidiary of Ryan Specialty, LLC. RSG Specialty works directly with brokers, agents and insurance carriers, and as such does not solicit insurance from the public. Some products may only be available in certain states, and some products may only be available from surplus lines insurers. In California: RSG Specialty Insurance Services, LLC (License #0G97516). ©2024 Ryan Specialty, LLC</t>
  </si>
  <si>
    <r>
      <rPr>
        <b/>
        <u/>
        <sz val="9"/>
        <color theme="1"/>
        <rFont val="Calibri"/>
        <family val="2"/>
        <scheme val="minor"/>
      </rPr>
      <t>Supplemental applications &amp; additional information</t>
    </r>
    <r>
      <rPr>
        <sz val="8"/>
        <color theme="1"/>
        <rFont val="Calibri"/>
        <family val="2"/>
        <scheme val="minor"/>
      </rPr>
      <t xml:space="preserve">
- Complete an EPL application if requesting a quote for this line.  Be sure the application is fully completed with all questions answered.
- Complete Motorcycle, RV, or Truck supplement if applicable. Truck or RV dealers may be considered.  Stand alone motorcycle dealers are ineligible.
- Complete a Ryan Specialty Physical Damage App if you would like a stand alone quote in our separate exclusive DOL program.
- Include 4 yrs currently valued loss runs for all lines (expiring + 3yrs).  5yrs loss runs required for Umbrellas over $5M. 
- Please also include current dealership financials and copies of the Demo Agreement and Customer Loaner/Rental Agreement if applicable.</t>
    </r>
  </si>
  <si>
    <r>
      <rPr>
        <b/>
        <u/>
        <sz val="9"/>
        <rFont val="Calibri"/>
        <family val="2"/>
        <scheme val="minor"/>
      </rPr>
      <t>Main application Excel spreadsheet</t>
    </r>
    <r>
      <rPr>
        <sz val="8"/>
        <rFont val="Calibri"/>
        <family val="2"/>
        <scheme val="minor"/>
      </rPr>
      <t xml:space="preserve">
There are 16 tabs in total, including the instructions tab - tabs are located at the bottom of the screen, click each tab to complete that section of the application. 
All 16 tabs may not be visible - scroll the tabs by using the arrow keys in the bottom left corner.
- Be sure to fully complete all sections and include the FEIN#.  This is required to log and secure the market. 
- Review the “Submission Requirements Checklist” section to verify that all required information is provided.
- The Submission Narrative and Loss Descriptions (claims &gt;$25k) can be provided on a separate sheet or email if preferred. 
- Provide a Named/Additional Insured schedule using the AI-LP tab or by attaching separately in similar format.
- The Underwriting Supplement tab must be fully completed to log and secure the market.
- The Property, Dealer &amp; GK, ADPD, and Inland Marine tabs are wide spreadsheets.  Use the arrows at the bottom right corner to view all columns.
- A rating basis is requred for BI/EE Actual Loss Sustained coverage.  Be sure to enter a dollar amount in the BI/EE limits column of the Property tab.
- Provide a separate, complete listing of all dealership employees and non-employees with furnished autos. List must be in Excel format.
- Use the Notes tab to indicate any special coverages, coverage notations, or coverage options, etc. </t>
    </r>
  </si>
  <si>
    <t>AS PERMITTED BY LAW.</t>
  </si>
  <si>
    <t>DISCLOSE NONPUBLIC PERSONAL INFORMATION CONCERNING THE BUYER TO NONAFFILIATES OF THE BROKERS OR INSURERS EXCEPT</t>
  </si>
  <si>
    <t>NEITHER THE U.S. BROKER THAT HANDLED THIS INSURANCE NOR THE INSURERS THAT HAVE UNDERWRITTEN THIS INSURANCE WILL</t>
  </si>
  <si>
    <t>PRIVACY NOTICE</t>
  </si>
  <si>
    <t>Surplus Lines Broker Notice:</t>
  </si>
  <si>
    <t>TRIDENT MARINE MANAGERS INC</t>
  </si>
  <si>
    <t>SOCIUS INSURANCE SERVICES, LLC</t>
  </si>
  <si>
    <t>SMOOTH WATERS, LLC</t>
  </si>
  <si>
    <t>RYAN SERVICES GROUP LLC</t>
  </si>
  <si>
    <t>RYAN RE UNDERWRITING MANAGERS, LLC</t>
  </si>
  <si>
    <t>RSG UNDERWRITING MANAGERS, LLC</t>
  </si>
  <si>
    <t>RSG SPECIALTY, LLC</t>
  </si>
  <si>
    <t>JEM UNDERWRITING MANAGERS, LLC</t>
  </si>
  <si>
    <t>INTERNATIONAL FACILITIES INS SERVICES INC</t>
  </si>
  <si>
    <t>GLOBAL SPECIAL RISKS LLC</t>
  </si>
  <si>
    <t>CROUSE AND ASSOCIATES INSURANCE SERVICES OF NORTHERN CALIFORNIA, LLC</t>
  </si>
  <si>
    <t>CROUSE &amp; ASSOCIATES INSURANCE BROKERS, LLC</t>
  </si>
  <si>
    <t>CONCORD SPECIALTY RISK OF CANADA, LLC.</t>
  </si>
  <si>
    <t>CAPITAL BAY UNDERWRITING LLC</t>
  </si>
  <si>
    <t>ALL RISKS SPECIALTY, LLC.</t>
  </si>
  <si>
    <t>This notice is being provided by the following Ryan Specialty companies to their customers located in the United States:</t>
  </si>
  <si>
    <t>Ryan Specialty  Companies Providing This Notice</t>
  </si>
  <si>
    <r>
      <t xml:space="preserve">For Vermont residents only: </t>
    </r>
    <r>
      <rPr>
        <sz val="10"/>
        <color theme="1"/>
        <rFont val="Georgia"/>
        <family val="1"/>
      </rPr>
      <t>Under state law, w</t>
    </r>
    <r>
      <rPr>
        <sz val="10"/>
        <color rgb="FF221F1F"/>
        <rFont val="Georgia"/>
        <family val="1"/>
      </rPr>
      <t xml:space="preserve">e will not share information about your creditworthiness within our corporate family except with </t>
    </r>
    <r>
      <rPr>
        <sz val="10"/>
        <color theme="1"/>
        <rFont val="Georgia"/>
        <family val="1"/>
      </rPr>
      <t>your authorization or consent, but we may share information about our transactions or experiences with you within our corporate family without your consent.</t>
    </r>
  </si>
  <si>
    <r>
      <t xml:space="preserve">For Nevada residents only: </t>
    </r>
    <r>
      <rPr>
        <sz val="10"/>
        <color theme="1"/>
        <rFont val="Georgia"/>
        <family val="1"/>
      </rPr>
      <t xml:space="preserve">You can reach us by calling 1-888-291-0045  or emailing us at regulatorycompliance@ryansg.com. You are being provided this notice under Nevada state law. In addition to contacting Ryan Specialty, Nevada residents can contact the Nevada Attorney General for more information about your opt out rights by calling 775-684-1100, emailing </t>
    </r>
    <r>
      <rPr>
        <sz val="10"/>
        <rFont val="Georgia"/>
        <family val="1"/>
      </rPr>
      <t>bcpinfo@ag.state.nv.us,</t>
    </r>
    <r>
      <rPr>
        <sz val="10"/>
        <color theme="1"/>
        <rFont val="Georgia"/>
        <family val="1"/>
      </rPr>
      <t xml:space="preserve"> or by writing to: Office of the Attorney General, Nevada Department of Justice, Bureau of Consumer Protection: 100 North Carson Street, Carson City, NV 89701.</t>
    </r>
  </si>
  <si>
    <t xml:space="preserve">Addition For California residents only:  For a full statement of your privacy rights, please see our California Resident Insurance Customer Notice of Rights under the California Insurance Information and Privacy Protection Act at the following link.    </t>
  </si>
  <si>
    <r>
      <t xml:space="preserve">For Insurance Customers in AK, AZ, CA, CT, GA, IL, MA, ME, MN, MT, NV, NC, NJ, OH, OR, and VA only: </t>
    </r>
    <r>
      <rPr>
        <sz val="10"/>
        <color theme="1"/>
        <rFont val="Georgia"/>
        <family val="1"/>
      </rPr>
      <t>Under state law, under certain circumstances, you have the right see the personal information about you that we have on file. To see your information, write to Regulatorycompliance@ryansg.com. Ryan Specialty may charge a reasonable fee to cover the costs of providing this information. If you think any of the information is not accurate, you may write us. You may also write to us if you wish to request that we delete some or all of  your personal information.  We will let you know what actions we take. If you do not agree with our actions, you may send us a statement. If you want a full description of privacy rights that we will protect in accordance with the law in your home state, please contact us and we will provide it. We may disclose information to certain third parties, such as law enforcement officers, without your permission.</t>
    </r>
  </si>
  <si>
    <t>Other important information</t>
  </si>
  <si>
    <r>
      <t>§</t>
    </r>
    <r>
      <rPr>
        <sz val="7"/>
        <color theme="1"/>
        <rFont val="Times New Roman"/>
        <family val="1"/>
      </rPr>
      <t xml:space="preserve">   </t>
    </r>
    <r>
      <rPr>
        <sz val="10"/>
        <color theme="1"/>
        <rFont val="Georgia"/>
        <family val="1"/>
      </rPr>
      <t>Our joint marketing partners include categories of companies such as banks.</t>
    </r>
  </si>
  <si>
    <t>A formal agreement between nonaffiliated financial companies that together market financial products or services to you.</t>
  </si>
  <si>
    <t>Joint Marketing</t>
  </si>
  <si>
    <r>
      <t>§</t>
    </r>
    <r>
      <rPr>
        <sz val="7"/>
        <color theme="1"/>
        <rFont val="Times New Roman"/>
        <family val="1"/>
      </rPr>
      <t xml:space="preserve">   </t>
    </r>
    <r>
      <rPr>
        <sz val="10"/>
        <color theme="1"/>
        <rFont val="Georgia"/>
        <family val="1"/>
      </rPr>
      <t>Ryan Specialty does not share with nonaffiliates so they can market to you.</t>
    </r>
  </si>
  <si>
    <t>Companies not related by common ownership or control. They can be financial and nonfinancial companies.</t>
  </si>
  <si>
    <t>Nonaffiliates</t>
  </si>
  <si>
    <r>
      <t>§</t>
    </r>
    <r>
      <rPr>
        <sz val="7"/>
        <color theme="1"/>
        <rFont val="Times New Roman"/>
        <family val="1"/>
      </rPr>
      <t xml:space="preserve">   </t>
    </r>
    <r>
      <rPr>
        <sz val="10"/>
        <color theme="1"/>
        <rFont val="Georgia"/>
        <family val="1"/>
      </rPr>
      <t>Our affiliates include those companies listed below.</t>
    </r>
  </si>
  <si>
    <t>Companies related by common ownership or control. They can be financial and nonfinancial companies.</t>
  </si>
  <si>
    <t>Affiliates</t>
  </si>
  <si>
    <t>Definitions</t>
  </si>
  <si>
    <t>State laws and individual companies may give you additional rights to limit sharing. See below for more on your rights under state law.</t>
  </si>
  <si>
    <r>
      <t>§</t>
    </r>
    <r>
      <rPr>
        <sz val="7"/>
        <color theme="1"/>
        <rFont val="Times New Roman"/>
        <family val="1"/>
      </rPr>
      <t xml:space="preserve">   </t>
    </r>
    <r>
      <rPr>
        <sz val="10"/>
        <color theme="1"/>
        <rFont val="Georgia"/>
        <family val="1"/>
      </rPr>
      <t>sharing for nonaffiliates to market to you</t>
    </r>
  </si>
  <si>
    <r>
      <t>§</t>
    </r>
    <r>
      <rPr>
        <sz val="7"/>
        <color theme="1"/>
        <rFont val="Times New Roman"/>
        <family val="1"/>
      </rPr>
      <t xml:space="preserve">   </t>
    </r>
    <r>
      <rPr>
        <sz val="10"/>
        <color theme="1"/>
        <rFont val="Georgia"/>
        <family val="1"/>
      </rPr>
      <t>affiliates from using your information to market to you</t>
    </r>
  </si>
  <si>
    <r>
      <t>§</t>
    </r>
    <r>
      <rPr>
        <sz val="7"/>
        <color theme="1"/>
        <rFont val="Times New Roman"/>
        <family val="1"/>
      </rPr>
      <t xml:space="preserve">   </t>
    </r>
    <r>
      <rPr>
        <sz val="10"/>
        <color theme="1"/>
        <rFont val="Georgia"/>
        <family val="1"/>
      </rPr>
      <t>sharing for affiliates’ everyday business purposes – information about your creditworthiness</t>
    </r>
  </si>
  <si>
    <t>sharing?</t>
  </si>
  <si>
    <t>Federal law gives you the right to limit only</t>
  </si>
  <si>
    <t>Why can’t I limit all</t>
  </si>
  <si>
    <t>We also collect your personal information from others, such as credit bureaus, affiliates, or other companies.</t>
  </si>
  <si>
    <r>
      <t>§</t>
    </r>
    <r>
      <rPr>
        <sz val="7"/>
        <color theme="1"/>
        <rFont val="Times New Roman"/>
        <family val="1"/>
      </rPr>
      <t xml:space="preserve">   </t>
    </r>
    <r>
      <rPr>
        <sz val="10"/>
        <color theme="1"/>
        <rFont val="Georgia"/>
        <family val="1"/>
      </rPr>
      <t>give us your contact information</t>
    </r>
  </si>
  <si>
    <r>
      <t>§</t>
    </r>
    <r>
      <rPr>
        <sz val="7"/>
        <color theme="1"/>
        <rFont val="Times New Roman"/>
        <family val="1"/>
      </rPr>
      <t xml:space="preserve">   </t>
    </r>
    <r>
      <rPr>
        <sz val="10"/>
        <color theme="1"/>
        <rFont val="Georgia"/>
        <family val="1"/>
      </rPr>
      <t>file an insurance claim or provide account information</t>
    </r>
  </si>
  <si>
    <r>
      <t>§</t>
    </r>
    <r>
      <rPr>
        <sz val="7"/>
        <color theme="1"/>
        <rFont val="Times New Roman"/>
        <family val="1"/>
      </rPr>
      <t xml:space="preserve">   </t>
    </r>
    <r>
      <rPr>
        <sz val="10"/>
        <color theme="1"/>
        <rFont val="Georgia"/>
        <family val="1"/>
      </rPr>
      <t>apply for insurance or pay insurance premiums</t>
    </r>
  </si>
  <si>
    <t>We collect your personal information, for example, when you</t>
  </si>
  <si>
    <t>How does Ryan Specialty collect my personal information?</t>
  </si>
  <si>
    <t>We restrict access to personal information to our employees, affiliates’ employees, or others who need to know that information to service the account or to conduct our normal business operations.</t>
  </si>
  <si>
    <t>To protect your personal information from unauthorized access and use, we use security measures that comply with federal law. These measures include computer safeguards and secured files and buildings.</t>
  </si>
  <si>
    <t>How does Ryan Specialty protect my personal information?</t>
  </si>
  <si>
    <t>What we do</t>
  </si>
  <si>
    <t>Ryan Specialty. A list of these companies is located at the end of this document.</t>
  </si>
  <si>
    <t>Who is providing this notice?</t>
  </si>
  <si>
    <r>
      <t xml:space="preserve">Call </t>
    </r>
    <r>
      <rPr>
        <sz val="11"/>
        <color rgb="FF333333"/>
        <rFont val="Arial"/>
        <family val="2"/>
      </rPr>
      <t>888-291-0045</t>
    </r>
    <r>
      <rPr>
        <b/>
        <sz val="10"/>
        <color theme="1"/>
        <rFont val="Georgia"/>
        <family val="1"/>
      </rPr>
      <t xml:space="preserve"> or contact us at RegulatoryCompliance@ryansg.com</t>
    </r>
  </si>
  <si>
    <t>Questions?</t>
  </si>
  <si>
    <t>We don’t share</t>
  </si>
  <si>
    <t>For nonaffiliates to market to you</t>
  </si>
  <si>
    <t>For our affiliates to market to you</t>
  </si>
  <si>
    <r>
      <t xml:space="preserve">purposes – </t>
    </r>
    <r>
      <rPr>
        <sz val="10"/>
        <color theme="1"/>
        <rFont val="Georgia"/>
        <family val="1"/>
      </rPr>
      <t>information about your creditworthiness</t>
    </r>
  </si>
  <si>
    <t>For our affiliates’ everyday business</t>
  </si>
  <si>
    <r>
      <t xml:space="preserve">For our affiliates’ everyday business purposes – </t>
    </r>
    <r>
      <rPr>
        <sz val="10"/>
        <color theme="1"/>
        <rFont val="Georgia"/>
        <family val="1"/>
      </rPr>
      <t>information about your transactions and experiences</t>
    </r>
  </si>
  <si>
    <t>For joint marketing with other financial companies</t>
  </si>
  <si>
    <r>
      <t xml:space="preserve">For our marketing purposes – </t>
    </r>
    <r>
      <rPr>
        <sz val="10"/>
        <color theme="1"/>
        <rFont val="Georgia"/>
        <family val="1"/>
      </rPr>
      <t>to offer our products and services to you</t>
    </r>
  </si>
  <si>
    <t>legal investigations, or report to credit bureaus</t>
  </si>
  <si>
    <t>such as to process your transactions, maintain your account(s), respond to court orders and</t>
  </si>
  <si>
    <t>For our everyday business purposes –</t>
  </si>
  <si>
    <t>Can you limit this sharing?</t>
  </si>
  <si>
    <t>Does Ryan Specialty share?</t>
  </si>
  <si>
    <t>Reasons we can share your personal information</t>
  </si>
  <si>
    <t>How?</t>
  </si>
  <si>
    <t>All insurance producers need to share customers’ personal information to run their everyday business. In the section below, we list the reasons insurance producers can share their customers ‘personal information; the reasons Ryan Specialty chooses to share; and whether you can limit this sharing.</t>
  </si>
  <si>
    <t>When you are no longer our customer, we continue to share information about you as described in this notice.</t>
  </si>
  <si>
    <r>
      <t>§</t>
    </r>
    <r>
      <rPr>
        <sz val="7"/>
        <color theme="1"/>
        <rFont val="Times New Roman"/>
        <family val="1"/>
      </rPr>
      <t xml:space="preserve">   </t>
    </r>
    <r>
      <rPr>
        <sz val="10"/>
        <color theme="1"/>
        <rFont val="Georgia"/>
        <family val="1"/>
      </rPr>
      <t>account transactions and credit scores</t>
    </r>
  </si>
  <si>
    <r>
      <t>§</t>
    </r>
    <r>
      <rPr>
        <sz val="7"/>
        <color theme="1"/>
        <rFont val="Times New Roman"/>
        <family val="1"/>
      </rPr>
      <t xml:space="preserve">   </t>
    </r>
    <r>
      <rPr>
        <sz val="10"/>
        <color theme="1"/>
        <rFont val="Georgia"/>
        <family val="1"/>
      </rPr>
      <t>insurance claim history and medical information</t>
    </r>
  </si>
  <si>
    <t>What?</t>
  </si>
  <si>
    <r>
      <t>§</t>
    </r>
    <r>
      <rPr>
        <sz val="7"/>
        <color theme="1"/>
        <rFont val="Times New Roman"/>
        <family val="1"/>
      </rPr>
      <t xml:space="preserve">   </t>
    </r>
    <r>
      <rPr>
        <sz val="10"/>
        <color theme="1"/>
        <rFont val="Georgia"/>
        <family val="1"/>
      </rPr>
      <t>Social Security number and payment history</t>
    </r>
  </si>
  <si>
    <t>The types of personal information we collect and share depend on the product or service you have with us. This information can include:</t>
  </si>
  <si>
    <t>Why?</t>
  </si>
  <si>
    <t>Insurance producers choose how they share your personal information. Federal and state law gives consumers the right to limit some but not all sharing. Federal and state law also requires us to tell you how we collect, share, and protect your personal information. Please read this notice carefully to understand what we do.</t>
  </si>
  <si>
    <t>WHAT DOES RYAN SPECIALTY DO WITH YOUR PERSONAL INFORMATION?</t>
  </si>
  <si>
    <t>FACTS</t>
  </si>
  <si>
    <r>
      <t xml:space="preserve">For use on </t>
    </r>
    <r>
      <rPr>
        <sz val="9"/>
        <rFont val="Segoe UI"/>
        <family val="2"/>
      </rPr>
      <t>admitted business in all state</t>
    </r>
    <r>
      <rPr>
        <sz val="9"/>
        <color theme="1"/>
        <rFont val="Segoe UI"/>
        <family val="2"/>
      </rPr>
      <t xml:space="preserve">s, </t>
    </r>
    <r>
      <rPr>
        <sz val="9"/>
        <rFont val="Segoe UI"/>
        <family val="2"/>
      </rPr>
      <t>and surplus lines in: AZ, CA, DC, GA, ID, ME, MA, MN, MT, NJ, NC, OH, VA</t>
    </r>
  </si>
  <si>
    <t>U.S. PRIVACY NOTICE</t>
  </si>
  <si>
    <t>RYAN SPECIALTY GROUP</t>
  </si>
  <si>
    <t>BY SIGNING BELOW THE APPLICANT AND AGENT ATTEST THAT THE INFORMATION GIVEN WITHIN ALL PAGES OF THIS APPLICATION ARE TRUE AND ACCURATE.  THE APPLICANT AND AGENT HAVE NOT WILLFULLY CONCELED OR MISREPRESENTED ANY MATERIAL FACT OR CIRCUMSTANCE CONCERNING THIS APPLICATION. . IF THE UNDERSIGNED LEARNS OF ANY MATERIAL CHANGE IN INFORMATION, YOU MUST PROVIDE IT TO THE UNDERWRITER.</t>
  </si>
  <si>
    <t>WEST VIRGINIA: Any person who knowingly presents a false or fraudulent claim for payment of a loss or benefit or knowingly presents false information in an application for insurance is guilty of a crime and may be subject to fines and confinement in prison.</t>
  </si>
  <si>
    <t>WASHINGTON: It is a crime to knowingly provide false, incomplete, or misleading information to an insurance company for the purpose of defrauding the company. Penalties may include imprisonment, fines, or denial of insurance benefits.</t>
  </si>
  <si>
    <t>VIRGINIA: It is a crime to knowingly provide false, incomplete, or misleading information to an insurance company for the purpose of defrauding the company. Penalties include imprisonment, fines and denial of insurance benefits.</t>
  </si>
  <si>
    <t xml:space="preserve">VERMONT: Any person who knowingly presents a false statement in an application for insurance may be guilty of a criminal offense and subject to penalties under state law.  </t>
  </si>
  <si>
    <t>TENNESSEE: It is a crime to knowingly provide false, incomplete, or misleading information to an insurance company for the purpose of defrauding the company. Penalties include imprisonment, fines and denial of insurance benefits.</t>
  </si>
  <si>
    <t>RHODE ISLAND:  Any person who knowingly presents a false or fraudulent claim for payment of a loss or benefit or knowingly presents false information in an application for insurance is guilty of a crime and may be subject to fines and confinement in prison.</t>
  </si>
  <si>
    <t>PENNSYLVANIA: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act, which is a crime and subjects such person to criminal and civil penalties.</t>
  </si>
  <si>
    <t>OREGON: Any person who knowingly and with intent to defraud or solicit another to defraud an insurer: (1) by submitting an application, or (2) by filing a claim containing a false statement as to any material fact thereto, may be committing a fraudulent insurance act, which may be a crime and may subject the person to criminal and civil penalties.</t>
  </si>
  <si>
    <t>OKLAHOMA: WARNING: Any person who knowingly, and with intent to injure, defraud or deceive any insurer, makes any claim for the proceeds of an insurance policy containing any false, incomplete, or misleading information is guilty of a felony.</t>
  </si>
  <si>
    <t>OHIO: Any person who, with intent to defraud or knowing that he is facilitating a fraud against an insurer, submits an application or files a claim containing a false or deceptive statement is guilty of insurance fraud.</t>
  </si>
  <si>
    <t>NEW YORK: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shall also be subject to a civil penalty not to exceed five thousand dollars and the stated value of the claim for each such violation.</t>
  </si>
  <si>
    <t>NEW MEXICO: ANY PERSON WHO KNOWINGLY PRESENTS A FALSE OR FRAUDULENT CLAIM FOR PAYMENT OF A LOSS OR BENEFIT OR KNOWINGLY PRESENTS FALSE INFORMATION IN AN APPLICATION FOR INSURANCE IS GUILTY OF A CRIME AND MAY BE SUBJECT TO CIVIL FINES AND CRIMINAL PENALTIES.</t>
  </si>
  <si>
    <t>NEW JERSEY Any person who includes any false or misleading information on an application for an insurance policy is subject to criminal and civil penalties.</t>
  </si>
  <si>
    <t>MARYLAND: Any person who knowingly and willfully presents a false or fraudulent claim for payment of a loss or benefit or who knowingly and willfully presents false information in an application for insurance is guilty of a crime and may be subject to fines and confinement in prison.</t>
  </si>
  <si>
    <t>MAINE: It is a crime to knowingly provide false, incomplete, or misleading information to an insurance company for the purpose of defrauding the company. Penalties may include imprisonment, fines, or a denial of insurance benefits.</t>
  </si>
  <si>
    <t>LOUISIANA: Any person who knowingly presents a false or fraudulent claim for payment of a loss or benefit or knowingly presents false information in an application for insurance is guilty of a crime and may be subject to fines and confinement in prison.</t>
  </si>
  <si>
    <t>KENTUCKY: Any person who knowingly and with intent to defraud any insurance company or other person files a statement of claim containing any materially false information or conceals, for the purpose of misleading, information concerning any fact material thereto, commits a fraudulent insurance act, which is a crime.</t>
  </si>
  <si>
    <t>KANSAS: Any person who, knowingly and with intent to defraud, presents, causes to be presented or prepares with knowledge or belief that it will be presented to or by an insurer, purported insurer, broker or agent thereof, any written, electronic, electronic impulse, facsimile, magnetic, oral, or telephonic communication or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commits a fraudulent insurance act.</t>
  </si>
  <si>
    <t>IDAHO: Any person who knowingly, and with intent to defraud or deceive any insurance company, files a statement of claim containing any false, incomplete, or misleading information is guilty of a felony.</t>
  </si>
  <si>
    <t>FLORIDA: Any person who knowingly and with intent to injure, defraud, or deceive any insurer files a statement of claim or an application containing any false, incomplete, or misleading information is guilty of a felony of the third degree.</t>
  </si>
  <si>
    <t>DISTRICT OF COLUMBIA: WARNING: It is a crime to provide false or misleading information to an insurer for the purpose of defrauding the insurer or any other person. Penalties include imprisonment and/or fines. In addition, an insurer may deny insurance benefits if false information materially related to a claim was provided by the applicant.</t>
  </si>
  <si>
    <t>COLORADO: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t>
  </si>
  <si>
    <t>CALIFORNIA: For your protection, California law requires the following to appear on this form: Any person who knowingly presents a false or fraudulent claim for the payment of a loss is guilty of a crime and may be subject to fines and confinement in state prison.</t>
  </si>
  <si>
    <t>ARKANSAS: Any person who knowingly presents a false or fraudulent claim for payment of a loss or benefit or knowingly presents false information in an application for insurance is guilty of a crime and may be subject to fines and confinement in prison.</t>
  </si>
  <si>
    <t>ARIZONA: For your protection Arizona law requires the following statement to appear on this form: Any person who knowingly presents a false or fraudulent claim for payment of a loss is subject to criminal and civil penalties.</t>
  </si>
  <si>
    <t>ALABAMA: Any person who knowingly presents a false or fraudulent claim for payment of a loss or benefit or who knowingly presents false information in an application for insurance is guilty of a crime and may be subject to restitution, fines, or confinement in prison, or any combination thereof.</t>
  </si>
  <si>
    <t>GENERAL: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(Applicable in all states other than those listed below. if you are located in one of these states, please take the time to review the appropriate warning prior to submitting your application.)</t>
  </si>
  <si>
    <t>BY SIGNING BELOW THE APPLICANT AND AGENT ATTEST THAT THE INFORMATION GIVEN WITHIN ALL PAGES OF THIS APPLICATION ARE TRUE AND ACCURATE.  THE APPLICANT AND AGENT HAVE NOT WILLFULLY CONCELED OR MISREPRESENTED ANY MATERIAL FACT OR CIRCUMSTANCE CONCERNING THIS APPLICATION. IF THE UNDERSIGNED LEARNS OF ANY MATERIAL CHANGE IN INFORMATION, YOU MUST PROVIDE IT TO THE UNDERWRITER.</t>
  </si>
  <si>
    <t>False Pretense Limit Per Location</t>
  </si>
  <si>
    <t xml:space="preserve">  (Not applicable in 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</si>
</sst>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m/d/yy;@"/>
    <numFmt numFmtId="167" formatCode="00000"/>
    <numFmt numFmtId="168" formatCode="m/d/yyyy;@"/>
  </numFmts>
  <fonts count="95" x14ac:knownFonts="1">
    <font>
      <sz val="11"/>
      <color theme="1"/>
      <name val="Calibri"/>
      <family val="2"/>
      <scheme val="minor"/>
    </font>
    <font>
      <sz val="10"/>
      <name val="Arial"/>
      <family val="2"/>
    </font>
    <font>
      <sz val="11"/>
      <color theme="1"/>
      <name val="Calibri"/>
      <family val="2"/>
      <scheme val="minor"/>
    </font>
    <font>
      <b/>
      <sz val="9"/>
      <color theme="1"/>
      <name val="Calibri"/>
      <family val="2"/>
      <scheme val="minor"/>
    </font>
    <font>
      <sz val="9"/>
      <color theme="1"/>
      <name val="Calibri"/>
      <family val="2"/>
      <scheme val="minor"/>
    </font>
    <font>
      <sz val="9"/>
      <color theme="1"/>
      <name val="Arial"/>
      <family val="2"/>
    </font>
    <font>
      <sz val="10"/>
      <color theme="1"/>
      <name val="Calibri"/>
      <family val="2"/>
      <scheme val="minor"/>
    </font>
    <font>
      <sz val="10"/>
      <name val="Arial"/>
      <family val="2"/>
    </font>
    <font>
      <b/>
      <sz val="1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b/>
      <sz val="11"/>
      <color theme="0"/>
      <name val="Calibri"/>
      <family val="2"/>
      <scheme val="minor"/>
    </font>
    <font>
      <sz val="8"/>
      <color rgb="FF000000"/>
      <name val="Segoe UI"/>
      <family val="2"/>
    </font>
    <font>
      <sz val="11"/>
      <name val="Calibri"/>
      <family val="2"/>
      <scheme val="minor"/>
    </font>
    <font>
      <b/>
      <sz val="9"/>
      <name val="Calibri"/>
      <family val="2"/>
      <scheme val="minor"/>
    </font>
    <font>
      <sz val="9"/>
      <name val="Calibri"/>
      <family val="2"/>
      <scheme val="minor"/>
    </font>
    <font>
      <b/>
      <sz val="11"/>
      <color rgb="FFFF0000"/>
      <name val="Calibri"/>
      <family val="2"/>
      <scheme val="minor"/>
    </font>
    <font>
      <b/>
      <sz val="14"/>
      <color rgb="FFFF0000"/>
      <name val="Calibri"/>
      <family val="2"/>
      <scheme val="minor"/>
    </font>
    <font>
      <b/>
      <sz val="9"/>
      <color rgb="FFFF0000"/>
      <name val="Calibri"/>
      <family val="2"/>
      <scheme val="minor"/>
    </font>
    <font>
      <sz val="14"/>
      <color theme="1"/>
      <name val="Calibri"/>
      <family val="2"/>
      <scheme val="minor"/>
    </font>
    <font>
      <sz val="12"/>
      <name val="Calibri"/>
      <family val="2"/>
      <scheme val="minor"/>
    </font>
    <font>
      <b/>
      <sz val="24"/>
      <color theme="1"/>
      <name val="Calibri"/>
      <family val="2"/>
      <scheme val="minor"/>
    </font>
    <font>
      <sz val="10"/>
      <name val="Calibri"/>
      <family val="2"/>
      <scheme val="minor"/>
    </font>
    <font>
      <b/>
      <sz val="12"/>
      <name val="Calibri"/>
      <family val="2"/>
      <scheme val="minor"/>
    </font>
    <font>
      <b/>
      <sz val="10"/>
      <name val="Calibri"/>
      <family val="2"/>
      <scheme val="minor"/>
    </font>
    <font>
      <b/>
      <sz val="20"/>
      <name val="Calibri"/>
      <family val="2"/>
      <scheme val="minor"/>
    </font>
    <font>
      <sz val="8"/>
      <color rgb="FF000000"/>
      <name val="Tahoma"/>
      <family val="2"/>
    </font>
    <font>
      <b/>
      <i/>
      <sz val="10"/>
      <name val="Calibri"/>
      <family val="2"/>
      <scheme val="minor"/>
    </font>
    <font>
      <b/>
      <sz val="14"/>
      <name val="Calibri"/>
      <family val="2"/>
      <scheme val="minor"/>
    </font>
    <font>
      <sz val="8"/>
      <color theme="1"/>
      <name val="Calibri"/>
      <family val="2"/>
      <scheme val="minor"/>
    </font>
    <font>
      <sz val="14"/>
      <name val="Calibri"/>
      <family val="2"/>
      <scheme val="minor"/>
    </font>
    <font>
      <sz val="11"/>
      <color theme="1"/>
      <name val="Century Gothic"/>
      <family val="2"/>
    </font>
    <font>
      <b/>
      <sz val="22"/>
      <name val="Calibri"/>
      <family val="2"/>
      <scheme val="minor"/>
    </font>
    <font>
      <b/>
      <sz val="9"/>
      <name val="Arial"/>
      <family val="2"/>
    </font>
    <font>
      <b/>
      <sz val="8"/>
      <name val="Calibri"/>
      <family val="2"/>
      <scheme val="minor"/>
    </font>
    <font>
      <b/>
      <u/>
      <sz val="11"/>
      <color theme="1"/>
      <name val="Calibri"/>
      <family val="2"/>
      <scheme val="minor"/>
    </font>
    <font>
      <sz val="8"/>
      <name val="Calibri"/>
      <family val="2"/>
      <scheme val="minor"/>
    </font>
    <font>
      <b/>
      <sz val="10"/>
      <name val="Century Gothic"/>
      <family val="2"/>
    </font>
    <font>
      <sz val="10"/>
      <name val="Century Gothic"/>
      <family val="2"/>
    </font>
    <font>
      <sz val="9"/>
      <name val="Arial"/>
      <family val="2"/>
    </font>
    <font>
      <b/>
      <sz val="11"/>
      <name val="Arial"/>
      <family val="2"/>
    </font>
    <font>
      <sz val="22"/>
      <name val="Calibri"/>
      <family val="2"/>
      <scheme val="minor"/>
    </font>
    <font>
      <sz val="20"/>
      <name val="Calibri"/>
      <family val="2"/>
      <scheme val="minor"/>
    </font>
    <font>
      <sz val="11"/>
      <color rgb="FFFF0000"/>
      <name val="Calibri"/>
      <family val="2"/>
      <scheme val="minor"/>
    </font>
    <font>
      <sz val="10"/>
      <color rgb="FF000000"/>
      <name val="Calibri"/>
      <family val="2"/>
      <scheme val="minor"/>
    </font>
    <font>
      <sz val="12"/>
      <color rgb="FFFF0000"/>
      <name val="Calibri"/>
      <family val="2"/>
      <scheme val="minor"/>
    </font>
    <font>
      <b/>
      <sz val="12"/>
      <color rgb="FFFF000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strike/>
      <sz val="10"/>
      <name val="Calibri"/>
      <family val="2"/>
      <scheme val="minor"/>
    </font>
    <font>
      <b/>
      <strike/>
      <sz val="10"/>
      <name val="Calibri"/>
      <family val="2"/>
      <scheme val="minor"/>
    </font>
    <font>
      <strike/>
      <sz val="10"/>
      <color rgb="FF0000FF"/>
      <name val="Calibri"/>
      <family val="2"/>
      <scheme val="minor"/>
    </font>
    <font>
      <sz val="14"/>
      <color rgb="FFFF0000"/>
      <name val="Calibri"/>
      <family val="2"/>
      <scheme val="minor"/>
    </font>
    <font>
      <b/>
      <sz val="11"/>
      <color rgb="FF0000FF"/>
      <name val="Calibri"/>
      <family val="2"/>
      <scheme val="minor"/>
    </font>
    <font>
      <b/>
      <sz val="12"/>
      <color rgb="FF0000FF"/>
      <name val="Calibri"/>
      <family val="2"/>
      <scheme val="minor"/>
    </font>
    <font>
      <b/>
      <sz val="7"/>
      <name val="Calibri"/>
      <family val="2"/>
      <scheme val="minor"/>
    </font>
    <font>
      <sz val="7"/>
      <name val="Calibri"/>
      <family val="2"/>
      <scheme val="minor"/>
    </font>
    <font>
      <b/>
      <i/>
      <sz val="12"/>
      <color theme="1"/>
      <name val="Calibri"/>
      <family val="2"/>
      <scheme val="minor"/>
    </font>
    <font>
      <b/>
      <sz val="9"/>
      <color rgb="FF0000FF"/>
      <name val="Calibri"/>
      <family val="2"/>
      <scheme val="minor"/>
    </font>
    <font>
      <sz val="6"/>
      <color theme="1"/>
      <name val="Calibri"/>
      <family val="2"/>
      <scheme val="minor"/>
    </font>
    <font>
      <sz val="10"/>
      <name val="Calibri"/>
      <family val="2"/>
    </font>
    <font>
      <sz val="9"/>
      <color theme="0" tint="-0.499984740745262"/>
      <name val="Calibri"/>
      <family val="2"/>
      <scheme val="minor"/>
    </font>
    <font>
      <b/>
      <sz val="11"/>
      <color theme="0" tint="-0.249977111117893"/>
      <name val="Calibri"/>
      <family val="2"/>
      <scheme val="minor"/>
    </font>
    <font>
      <b/>
      <u/>
      <sz val="9"/>
      <color theme="1"/>
      <name val="Calibri"/>
      <family val="2"/>
      <scheme val="minor"/>
    </font>
    <font>
      <b/>
      <sz val="8"/>
      <color theme="1"/>
      <name val="Calibri"/>
      <family val="2"/>
      <scheme val="minor"/>
    </font>
    <font>
      <b/>
      <u/>
      <sz val="9"/>
      <name val="Calibri"/>
      <family val="2"/>
      <scheme val="minor"/>
    </font>
    <font>
      <sz val="16"/>
      <color theme="1"/>
      <name val="Georgia"/>
      <family val="1"/>
    </font>
    <font>
      <sz val="10"/>
      <color theme="1"/>
      <name val="Georgia"/>
      <family val="1"/>
    </font>
    <font>
      <strike/>
      <sz val="11"/>
      <color rgb="FFFF0000"/>
      <name val="Georgia"/>
      <family val="1"/>
    </font>
    <font>
      <sz val="11"/>
      <color theme="1"/>
      <name val="Georgia"/>
      <family val="1"/>
    </font>
    <font>
      <b/>
      <sz val="12"/>
      <color theme="1"/>
      <name val="Georgia"/>
      <family val="1"/>
    </font>
    <font>
      <b/>
      <sz val="12"/>
      <color rgb="FF000000"/>
      <name val="Georgia"/>
      <family val="1"/>
    </font>
    <font>
      <b/>
      <sz val="10"/>
      <color theme="1"/>
      <name val="Georgia"/>
      <family val="1"/>
    </font>
    <font>
      <sz val="10"/>
      <color rgb="FF221F1F"/>
      <name val="Georgia"/>
      <family val="1"/>
    </font>
    <font>
      <sz val="10"/>
      <name val="Georgia"/>
      <family val="1"/>
    </font>
    <font>
      <b/>
      <sz val="9.5"/>
      <color theme="1"/>
      <name val="Georgia"/>
      <family val="1"/>
    </font>
    <font>
      <u/>
      <sz val="11"/>
      <color theme="10"/>
      <name val="Calibri"/>
      <family val="2"/>
      <scheme val="minor"/>
    </font>
    <font>
      <b/>
      <sz val="1"/>
      <color theme="1"/>
      <name val="Georgia"/>
      <family val="1"/>
    </font>
    <font>
      <sz val="10"/>
      <color theme="1"/>
      <name val="Wingdings"/>
      <charset val="2"/>
    </font>
    <font>
      <sz val="7"/>
      <color theme="1"/>
      <name val="Times New Roman"/>
      <family val="1"/>
    </font>
    <font>
      <b/>
      <sz val="11"/>
      <color theme="1"/>
      <name val="Georgia"/>
      <family val="1"/>
    </font>
    <font>
      <b/>
      <sz val="9"/>
      <color theme="1"/>
      <name val="Georgia"/>
      <family val="1"/>
    </font>
    <font>
      <sz val="10"/>
      <color theme="1"/>
      <name val="Times New Roman"/>
      <family val="1"/>
    </font>
    <font>
      <sz val="11"/>
      <color rgb="FF333333"/>
      <name val="Arial"/>
      <family val="2"/>
    </font>
    <font>
      <b/>
      <sz val="14"/>
      <color theme="1"/>
      <name val="Georgia"/>
      <family val="1"/>
    </font>
    <font>
      <b/>
      <sz val="10.5"/>
      <color theme="1"/>
      <name val="Georgia"/>
      <family val="1"/>
    </font>
    <font>
      <b/>
      <sz val="16"/>
      <color theme="1"/>
      <name val="Georgia"/>
      <family val="1"/>
    </font>
    <font>
      <b/>
      <sz val="11.5"/>
      <color theme="1"/>
      <name val="Georgia"/>
      <family val="1"/>
    </font>
    <font>
      <b/>
      <sz val="13"/>
      <color theme="1"/>
      <name val="Georgia"/>
      <family val="1"/>
    </font>
    <font>
      <b/>
      <sz val="20"/>
      <color rgb="FF000000"/>
      <name val="Georgia"/>
      <family val="1"/>
    </font>
    <font>
      <sz val="9"/>
      <color theme="1"/>
      <name val="Segoe UI"/>
      <family val="2"/>
    </font>
    <font>
      <sz val="9"/>
      <name val="Segoe UI"/>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A6A6A6"/>
        <bgColor indexed="64"/>
      </patternFill>
    </fill>
    <fill>
      <patternFill patternType="solid">
        <fgColor rgb="FFDFDFD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right/>
      <top style="medium">
        <color rgb="FF000000"/>
      </top>
      <bottom/>
      <diagonal/>
    </border>
    <border>
      <left style="medium">
        <color rgb="FF000000"/>
      </left>
      <right style="medium">
        <color rgb="FF000000"/>
      </right>
      <top/>
      <bottom/>
      <diagonal/>
    </border>
    <border>
      <left/>
      <right style="medium">
        <color rgb="FF000000"/>
      </right>
      <top style="thick">
        <color rgb="FF000000"/>
      </top>
      <bottom/>
      <diagonal/>
    </border>
    <border>
      <left/>
      <right/>
      <top style="thick">
        <color rgb="FF000000"/>
      </top>
      <bottom/>
      <diagonal/>
    </border>
    <border>
      <left style="medium">
        <color rgb="FF000000"/>
      </left>
      <right/>
      <top style="thick">
        <color rgb="FF000000"/>
      </top>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s>
  <cellStyleXfs count="102">
    <xf numFmtId="0" fontId="0" fillId="0" borderId="0"/>
    <xf numFmtId="0" fontId="1" fillId="0" borderId="0"/>
    <xf numFmtId="0" fontId="1" fillId="0" borderId="0"/>
    <xf numFmtId="44"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79" fillId="0" borderId="0" applyNumberFormat="0" applyFill="0" applyBorder="0" applyAlignment="0" applyProtection="0"/>
  </cellStyleXfs>
  <cellXfs count="1496">
    <xf numFmtId="0" fontId="0" fillId="0" borderId="0" xfId="0"/>
    <xf numFmtId="0" fontId="4" fillId="0" borderId="1" xfId="0" applyFont="1" applyBorder="1" applyAlignment="1" applyProtection="1">
      <alignment horizontal="center" wrapText="1"/>
      <protection locked="0"/>
    </xf>
    <xf numFmtId="5" fontId="4" fillId="0" borderId="1" xfId="3" applyNumberFormat="1" applyFont="1" applyFill="1" applyBorder="1" applyAlignment="1" applyProtection="1">
      <alignment horizontal="center" wrapText="1"/>
      <protection locked="0"/>
    </xf>
    <xf numFmtId="0" fontId="13" fillId="0" borderId="0" xfId="0" applyFont="1"/>
    <xf numFmtId="0" fontId="9" fillId="0" borderId="0" xfId="0" applyFont="1"/>
    <xf numFmtId="0" fontId="13" fillId="5" borderId="23" xfId="0" applyFont="1" applyFill="1" applyBorder="1"/>
    <xf numFmtId="0" fontId="24" fillId="0" borderId="0" xfId="0" applyFont="1" applyAlignment="1">
      <alignment horizontal="left"/>
    </xf>
    <xf numFmtId="0" fontId="15" fillId="0" borderId="9" xfId="0" applyFont="1" applyBorder="1"/>
    <xf numFmtId="0" fontId="15" fillId="0" borderId="9" xfId="0" applyFont="1" applyBorder="1" applyAlignment="1">
      <alignment horizontal="left"/>
    </xf>
    <xf numFmtId="0" fontId="8" fillId="0" borderId="9" xfId="0" applyFont="1" applyBorder="1" applyAlignment="1">
      <alignment horizontal="center"/>
    </xf>
    <xf numFmtId="0" fontId="4" fillId="0" borderId="2" xfId="0" applyFont="1" applyBorder="1" applyAlignment="1" applyProtection="1">
      <alignment horizontal="center" wrapText="1"/>
      <protection locked="0"/>
    </xf>
    <xf numFmtId="5" fontId="4" fillId="0" borderId="2" xfId="3" applyNumberFormat="1" applyFont="1" applyFill="1" applyBorder="1" applyAlignment="1" applyProtection="1">
      <alignment horizontal="center" wrapText="1"/>
      <protection locked="0"/>
    </xf>
    <xf numFmtId="0" fontId="9" fillId="0" borderId="0" xfId="0" applyFont="1" applyAlignment="1">
      <alignment horizontal="center"/>
    </xf>
    <xf numFmtId="0" fontId="0" fillId="0" borderId="0" xfId="0" applyAlignment="1">
      <alignment horizontal="center"/>
    </xf>
    <xf numFmtId="0" fontId="4" fillId="0" borderId="2" xfId="0" applyFont="1" applyBorder="1" applyAlignment="1" applyProtection="1">
      <alignment horizontal="left" wrapText="1"/>
      <protection locked="0"/>
    </xf>
    <xf numFmtId="9" fontId="4" fillId="0" borderId="2" xfId="3" applyNumberFormat="1" applyFont="1" applyFill="1" applyBorder="1" applyAlignment="1" applyProtection="1">
      <alignment horizontal="center" wrapText="1"/>
      <protection locked="0"/>
    </xf>
    <xf numFmtId="5" fontId="4" fillId="0" borderId="2" xfId="0" applyNumberFormat="1" applyFont="1" applyBorder="1" applyAlignment="1">
      <alignment horizontal="center" wrapText="1"/>
    </xf>
    <xf numFmtId="0" fontId="4" fillId="0" borderId="1" xfId="0" applyFont="1" applyBorder="1" applyAlignment="1" applyProtection="1">
      <alignment horizontal="left" wrapText="1"/>
      <protection locked="0"/>
    </xf>
    <xf numFmtId="0" fontId="4" fillId="0" borderId="47" xfId="0" applyFont="1" applyBorder="1" applyAlignment="1" applyProtection="1">
      <alignment horizontal="center" wrapText="1"/>
      <protection locked="0"/>
    </xf>
    <xf numFmtId="0" fontId="4" fillId="0" borderId="31" xfId="0" applyFont="1" applyBorder="1" applyAlignment="1" applyProtection="1">
      <alignment horizontal="center" wrapText="1"/>
      <protection locked="0"/>
    </xf>
    <xf numFmtId="0" fontId="4" fillId="0" borderId="42" xfId="0" applyFont="1" applyBorder="1" applyAlignment="1" applyProtection="1">
      <alignment horizontal="center" wrapText="1"/>
      <protection locked="0"/>
    </xf>
    <xf numFmtId="0" fontId="4" fillId="0" borderId="36" xfId="0" applyFont="1" applyBorder="1" applyAlignment="1" applyProtection="1">
      <alignment horizontal="center" wrapText="1"/>
      <protection locked="0"/>
    </xf>
    <xf numFmtId="0" fontId="4" fillId="0" borderId="36" xfId="0" applyFont="1" applyBorder="1" applyAlignment="1" applyProtection="1">
      <alignment horizontal="left" wrapText="1"/>
      <protection locked="0"/>
    </xf>
    <xf numFmtId="5" fontId="4" fillId="0" borderId="36" xfId="3" applyNumberFormat="1" applyFont="1" applyFill="1" applyBorder="1" applyAlignment="1" applyProtection="1">
      <alignment horizontal="center" wrapText="1"/>
      <protection locked="0"/>
    </xf>
    <xf numFmtId="3" fontId="4" fillId="0" borderId="2" xfId="0" applyNumberFormat="1" applyFont="1" applyBorder="1" applyAlignment="1" applyProtection="1">
      <alignment horizontal="center" wrapText="1"/>
      <protection locked="0"/>
    </xf>
    <xf numFmtId="3" fontId="4" fillId="0" borderId="1" xfId="0" applyNumberFormat="1" applyFont="1" applyBorder="1" applyAlignment="1" applyProtection="1">
      <alignment horizontal="center" wrapText="1"/>
      <protection locked="0"/>
    </xf>
    <xf numFmtId="9" fontId="4" fillId="0" borderId="36" xfId="3" applyNumberFormat="1" applyFont="1" applyFill="1" applyBorder="1" applyAlignment="1" applyProtection="1">
      <alignment horizontal="center" wrapText="1"/>
      <protection locked="0"/>
    </xf>
    <xf numFmtId="5" fontId="4" fillId="0" borderId="36" xfId="0" applyNumberFormat="1" applyFont="1" applyBorder="1" applyAlignment="1">
      <alignment horizontal="center" wrapText="1"/>
    </xf>
    <xf numFmtId="0" fontId="15" fillId="0" borderId="0" xfId="0" applyFont="1" applyAlignment="1">
      <alignment horizontal="center"/>
    </xf>
    <xf numFmtId="0" fontId="17" fillId="0" borderId="41" xfId="0" applyFont="1" applyBorder="1" applyAlignment="1" applyProtection="1">
      <alignment horizontal="center" wrapText="1"/>
      <protection locked="0"/>
    </xf>
    <xf numFmtId="0" fontId="17" fillId="0" borderId="54" xfId="0" applyFont="1" applyBorder="1" applyAlignment="1">
      <alignment horizontal="left"/>
    </xf>
    <xf numFmtId="0" fontId="17" fillId="0" borderId="52" xfId="0" applyFont="1" applyBorder="1" applyAlignment="1">
      <alignment horizontal="left" wrapText="1"/>
    </xf>
    <xf numFmtId="0" fontId="17" fillId="0" borderId="38" xfId="0" applyFont="1" applyBorder="1" applyAlignment="1">
      <alignment horizontal="left" wrapText="1"/>
    </xf>
    <xf numFmtId="0" fontId="17" fillId="0" borderId="39" xfId="0" applyFont="1" applyBorder="1" applyAlignment="1">
      <alignment horizontal="left" wrapText="1"/>
    </xf>
    <xf numFmtId="164" fontId="17" fillId="0" borderId="55" xfId="0" applyNumberFormat="1" applyFont="1" applyBorder="1" applyAlignment="1" applyProtection="1">
      <alignment horizontal="center" wrapText="1"/>
      <protection locked="0"/>
    </xf>
    <xf numFmtId="164" fontId="17" fillId="0" borderId="2" xfId="0" applyNumberFormat="1" applyFont="1" applyBorder="1" applyAlignment="1" applyProtection="1">
      <alignment horizontal="center" wrapText="1"/>
      <protection locked="0"/>
    </xf>
    <xf numFmtId="164" fontId="17" fillId="0" borderId="35" xfId="0" applyNumberFormat="1" applyFont="1" applyBorder="1" applyAlignment="1" applyProtection="1">
      <alignment horizontal="center" wrapText="1"/>
      <protection locked="0"/>
    </xf>
    <xf numFmtId="0" fontId="17" fillId="0" borderId="31" xfId="0" applyFont="1" applyBorder="1" applyAlignment="1" applyProtection="1">
      <alignment horizontal="center" wrapText="1"/>
      <protection locked="0"/>
    </xf>
    <xf numFmtId="0" fontId="17" fillId="0" borderId="16" xfId="0" applyFont="1" applyBorder="1" applyAlignment="1">
      <alignment horizontal="left"/>
    </xf>
    <xf numFmtId="0" fontId="17" fillId="0" borderId="27" xfId="0" applyFont="1" applyBorder="1" applyAlignment="1">
      <alignment horizontal="left" wrapText="1"/>
    </xf>
    <xf numFmtId="0" fontId="17" fillId="0" borderId="20" xfId="0" applyFont="1" applyBorder="1" applyAlignment="1">
      <alignment horizontal="left"/>
    </xf>
    <xf numFmtId="0" fontId="17" fillId="0" borderId="1" xfId="0" applyFont="1" applyBorder="1" applyAlignment="1">
      <alignment horizontal="left" wrapText="1"/>
    </xf>
    <xf numFmtId="0" fontId="17" fillId="0" borderId="21" xfId="0" applyFont="1" applyBorder="1" applyAlignment="1">
      <alignment horizontal="left" wrapText="1"/>
    </xf>
    <xf numFmtId="0" fontId="17" fillId="0" borderId="32" xfId="0" applyFont="1" applyBorder="1" applyAlignment="1">
      <alignment horizontal="left" wrapText="1"/>
    </xf>
    <xf numFmtId="164" fontId="17" fillId="0" borderId="32" xfId="0" applyNumberFormat="1" applyFont="1" applyBorder="1" applyAlignment="1" applyProtection="1">
      <alignment horizontal="center" wrapText="1"/>
      <protection locked="0"/>
    </xf>
    <xf numFmtId="164" fontId="17" fillId="0" borderId="47" xfId="0" applyNumberFormat="1" applyFont="1" applyBorder="1" applyAlignment="1" applyProtection="1">
      <alignment horizontal="center" wrapText="1"/>
      <protection locked="0"/>
    </xf>
    <xf numFmtId="0" fontId="17" fillId="0" borderId="42" xfId="0" applyFont="1" applyBorder="1" applyAlignment="1" applyProtection="1">
      <alignment horizontal="center" wrapText="1"/>
      <protection locked="0"/>
    </xf>
    <xf numFmtId="0" fontId="17" fillId="0" borderId="57" xfId="0" applyFont="1" applyBorder="1" applyAlignment="1">
      <alignment horizontal="left"/>
    </xf>
    <xf numFmtId="0" fontId="17" fillId="0" borderId="13" xfId="0" applyFont="1" applyBorder="1" applyAlignment="1">
      <alignment horizontal="left" wrapText="1"/>
    </xf>
    <xf numFmtId="0" fontId="17" fillId="0" borderId="14" xfId="0" applyFont="1" applyBorder="1" applyAlignment="1">
      <alignment horizontal="left"/>
    </xf>
    <xf numFmtId="0" fontId="17" fillId="0" borderId="36" xfId="0" applyFont="1" applyBorder="1" applyAlignment="1">
      <alignment horizontal="left" wrapText="1"/>
    </xf>
    <xf numFmtId="0" fontId="17" fillId="0" borderId="43" xfId="0" applyFont="1" applyBorder="1" applyAlignment="1">
      <alignment horizontal="left" wrapText="1"/>
    </xf>
    <xf numFmtId="164" fontId="17" fillId="0" borderId="42" xfId="0" applyNumberFormat="1" applyFont="1" applyBorder="1" applyAlignment="1" applyProtection="1">
      <alignment horizontal="center" wrapText="1"/>
      <protection locked="0"/>
    </xf>
    <xf numFmtId="164" fontId="17" fillId="0" borderId="43" xfId="0" applyNumberFormat="1" applyFont="1" applyBorder="1" applyAlignment="1" applyProtection="1">
      <alignment horizontal="center" wrapText="1"/>
      <protection locked="0"/>
    </xf>
    <xf numFmtId="0" fontId="16" fillId="0" borderId="0" xfId="0" applyFont="1" applyAlignment="1">
      <alignment horizontal="center" wrapText="1"/>
    </xf>
    <xf numFmtId="164" fontId="17" fillId="0" borderId="36" xfId="0" applyNumberFormat="1" applyFont="1" applyBorder="1" applyAlignment="1" applyProtection="1">
      <alignment horizontal="center" wrapText="1"/>
      <protection locked="0"/>
    </xf>
    <xf numFmtId="164" fontId="16" fillId="0" borderId="0" xfId="0" applyNumberFormat="1" applyFont="1" applyAlignment="1">
      <alignment horizontal="right" vertical="center" wrapText="1"/>
    </xf>
    <xf numFmtId="0" fontId="17" fillId="0" borderId="30" xfId="0" applyFont="1" applyBorder="1" applyAlignment="1">
      <alignment horizontal="left" wrapText="1"/>
    </xf>
    <xf numFmtId="164" fontId="17" fillId="0" borderId="15" xfId="0" applyNumberFormat="1" applyFont="1" applyBorder="1" applyAlignment="1" applyProtection="1">
      <alignment horizontal="center" wrapText="1"/>
      <protection locked="0"/>
    </xf>
    <xf numFmtId="0" fontId="17" fillId="0" borderId="17" xfId="0" applyFont="1" applyBorder="1" applyAlignment="1">
      <alignment horizontal="left" wrapText="1"/>
    </xf>
    <xf numFmtId="0" fontId="17" fillId="0" borderId="28" xfId="0" applyFont="1" applyBorder="1" applyAlignment="1">
      <alignment horizontal="left" wrapText="1"/>
    </xf>
    <xf numFmtId="0" fontId="4" fillId="0" borderId="2"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36" xfId="0" applyFont="1" applyBorder="1" applyAlignment="1" applyProtection="1">
      <alignment horizontal="center"/>
      <protection locked="0"/>
    </xf>
    <xf numFmtId="3" fontId="17" fillId="0" borderId="2" xfId="0" applyNumberFormat="1" applyFont="1" applyBorder="1" applyAlignment="1" applyProtection="1">
      <alignment horizontal="center" wrapText="1"/>
      <protection locked="0"/>
    </xf>
    <xf numFmtId="3" fontId="17" fillId="0" borderId="36" xfId="0" applyNumberFormat="1" applyFont="1" applyBorder="1" applyAlignment="1" applyProtection="1">
      <alignment horizontal="center" wrapText="1"/>
      <protection locked="0"/>
    </xf>
    <xf numFmtId="3" fontId="17" fillId="0" borderId="1" xfId="0" applyNumberFormat="1" applyFont="1" applyBorder="1" applyAlignment="1" applyProtection="1">
      <alignment horizontal="center" wrapText="1"/>
      <protection locked="0"/>
    </xf>
    <xf numFmtId="164" fontId="17" fillId="0" borderId="54" xfId="0" applyNumberFormat="1" applyFont="1" applyBorder="1" applyAlignment="1" applyProtection="1">
      <alignment horizontal="center" wrapText="1"/>
      <protection locked="0"/>
    </xf>
    <xf numFmtId="164" fontId="17" fillId="0" borderId="1" xfId="0" applyNumberFormat="1" applyFont="1" applyBorder="1" applyAlignment="1" applyProtection="1">
      <alignment horizontal="center" wrapText="1"/>
      <protection locked="0"/>
    </xf>
    <xf numFmtId="9" fontId="17" fillId="0" borderId="32" xfId="0" applyNumberFormat="1" applyFont="1" applyBorder="1" applyAlignment="1" applyProtection="1">
      <alignment horizontal="center" wrapText="1"/>
      <protection locked="0"/>
    </xf>
    <xf numFmtId="164" fontId="17" fillId="0" borderId="31" xfId="0" applyNumberFormat="1" applyFont="1" applyBorder="1" applyAlignment="1" applyProtection="1">
      <alignment horizontal="center" wrapText="1"/>
      <protection locked="0"/>
    </xf>
    <xf numFmtId="164" fontId="17" fillId="0" borderId="16" xfId="0" applyNumberFormat="1" applyFont="1" applyBorder="1" applyAlignment="1" applyProtection="1">
      <alignment horizontal="center" wrapText="1"/>
      <protection locked="0"/>
    </xf>
    <xf numFmtId="164" fontId="17" fillId="0" borderId="41" xfId="0" applyNumberFormat="1" applyFont="1" applyBorder="1" applyAlignment="1" applyProtection="1">
      <alignment horizontal="center" wrapText="1"/>
      <protection locked="0"/>
    </xf>
    <xf numFmtId="164" fontId="17" fillId="0" borderId="38" xfId="0" applyNumberFormat="1" applyFont="1" applyBorder="1" applyAlignment="1" applyProtection="1">
      <alignment horizontal="center" wrapText="1"/>
      <protection locked="0"/>
    </xf>
    <xf numFmtId="9" fontId="17" fillId="0" borderId="1" xfId="0" applyNumberFormat="1"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5" fillId="0" borderId="36" xfId="0" applyFont="1" applyBorder="1" applyAlignment="1" applyProtection="1">
      <alignment horizontal="center" wrapText="1"/>
      <protection locked="0"/>
    </xf>
    <xf numFmtId="9" fontId="17" fillId="0" borderId="43" xfId="0" applyNumberFormat="1" applyFont="1" applyBorder="1" applyAlignment="1" applyProtection="1">
      <alignment horizontal="center" wrapText="1"/>
      <protection locked="0"/>
    </xf>
    <xf numFmtId="164" fontId="17" fillId="0" borderId="14" xfId="0" applyNumberFormat="1" applyFont="1" applyBorder="1" applyAlignment="1" applyProtection="1">
      <alignment horizontal="center" wrapText="1"/>
      <protection locked="0"/>
    </xf>
    <xf numFmtId="9" fontId="17" fillId="0" borderId="36" xfId="0" applyNumberFormat="1" applyFont="1" applyBorder="1" applyAlignment="1" applyProtection="1">
      <alignment horizontal="center" wrapText="1"/>
      <protection locked="0"/>
    </xf>
    <xf numFmtId="0" fontId="17" fillId="0" borderId="19" xfId="0" applyFont="1" applyBorder="1" applyAlignment="1">
      <alignment horizontal="left" wrapText="1"/>
    </xf>
    <xf numFmtId="0" fontId="17" fillId="0" borderId="1" xfId="0" applyFont="1" applyBorder="1" applyAlignment="1" applyProtection="1">
      <alignment horizontal="center" wrapText="1"/>
      <protection locked="0"/>
    </xf>
    <xf numFmtId="0" fontId="17" fillId="0" borderId="36" xfId="0" applyFont="1" applyBorder="1" applyAlignment="1" applyProtection="1">
      <alignment horizontal="center" wrapText="1"/>
      <protection locked="0"/>
    </xf>
    <xf numFmtId="164" fontId="17" fillId="0" borderId="39" xfId="0" applyNumberFormat="1" applyFont="1" applyBorder="1" applyAlignment="1" applyProtection="1">
      <alignment horizontal="center" wrapText="1"/>
      <protection locked="0"/>
    </xf>
    <xf numFmtId="3" fontId="17" fillId="0" borderId="39" xfId="0" applyNumberFormat="1" applyFont="1" applyBorder="1" applyAlignment="1">
      <alignment horizontal="center" wrapText="1"/>
    </xf>
    <xf numFmtId="3" fontId="17" fillId="0" borderId="35" xfId="0" applyNumberFormat="1" applyFont="1" applyBorder="1" applyAlignment="1">
      <alignment horizontal="center" wrapText="1"/>
    </xf>
    <xf numFmtId="3" fontId="17" fillId="0" borderId="43" xfId="0" applyNumberFormat="1" applyFont="1" applyBorder="1" applyAlignment="1">
      <alignment horizontal="center" wrapText="1"/>
    </xf>
    <xf numFmtId="0" fontId="26" fillId="5" borderId="26" xfId="0" applyFont="1" applyFill="1" applyBorder="1" applyAlignment="1">
      <alignment horizontal="center"/>
    </xf>
    <xf numFmtId="3" fontId="26" fillId="5" borderId="26" xfId="0" applyNumberFormat="1" applyFont="1" applyFill="1" applyBorder="1" applyAlignment="1">
      <alignment horizontal="center"/>
    </xf>
    <xf numFmtId="164" fontId="26" fillId="5" borderId="26" xfId="0" applyNumberFormat="1" applyFont="1" applyFill="1" applyBorder="1" applyAlignment="1">
      <alignment horizontal="center"/>
    </xf>
    <xf numFmtId="0" fontId="24" fillId="5" borderId="9" xfId="0" applyFont="1" applyFill="1" applyBorder="1" applyAlignment="1">
      <alignment horizontal="center"/>
    </xf>
    <xf numFmtId="14" fontId="24" fillId="5" borderId="9" xfId="0" applyNumberFormat="1" applyFont="1" applyFill="1" applyBorder="1" applyAlignment="1">
      <alignment horizontal="center"/>
    </xf>
    <xf numFmtId="0" fontId="24" fillId="5" borderId="0" xfId="0" applyFont="1" applyFill="1" applyAlignment="1">
      <alignment horizontal="left"/>
    </xf>
    <xf numFmtId="0" fontId="24" fillId="5" borderId="0" xfId="0" applyFont="1" applyFill="1"/>
    <xf numFmtId="164" fontId="41" fillId="0" borderId="41" xfId="0" applyNumberFormat="1" applyFont="1" applyBorder="1" applyAlignment="1" applyProtection="1">
      <alignment horizontal="center" wrapText="1"/>
      <protection locked="0"/>
    </xf>
    <xf numFmtId="164" fontId="41" fillId="0" borderId="38" xfId="0" applyNumberFormat="1" applyFont="1" applyBorder="1" applyAlignment="1" applyProtection="1">
      <alignment horizontal="center" wrapText="1"/>
      <protection locked="0"/>
    </xf>
    <xf numFmtId="164" fontId="41" fillId="0" borderId="39" xfId="0" applyNumberFormat="1" applyFont="1" applyBorder="1" applyAlignment="1" applyProtection="1">
      <alignment horizontal="center" wrapText="1"/>
      <protection locked="0"/>
    </xf>
    <xf numFmtId="164" fontId="41" fillId="0" borderId="31" xfId="0" applyNumberFormat="1" applyFont="1" applyBorder="1" applyAlignment="1" applyProtection="1">
      <alignment horizontal="center" wrapText="1"/>
      <protection locked="0"/>
    </xf>
    <xf numFmtId="164" fontId="41" fillId="0" borderId="1" xfId="0" applyNumberFormat="1" applyFont="1" applyBorder="1" applyAlignment="1" applyProtection="1">
      <alignment horizontal="center" wrapText="1"/>
      <protection locked="0"/>
    </xf>
    <xf numFmtId="164" fontId="41" fillId="0" borderId="32" xfId="0" applyNumberFormat="1" applyFont="1" applyBorder="1" applyAlignment="1" applyProtection="1">
      <alignment horizontal="center" wrapText="1"/>
      <protection locked="0"/>
    </xf>
    <xf numFmtId="164" fontId="41" fillId="0" borderId="42" xfId="0" applyNumberFormat="1" applyFont="1" applyBorder="1" applyAlignment="1" applyProtection="1">
      <alignment horizontal="center" wrapText="1"/>
      <protection locked="0"/>
    </xf>
    <xf numFmtId="164" fontId="41" fillId="0" borderId="36" xfId="0" applyNumberFormat="1" applyFont="1" applyBorder="1" applyAlignment="1" applyProtection="1">
      <alignment horizontal="center" wrapText="1"/>
      <protection locked="0"/>
    </xf>
    <xf numFmtId="164" fontId="41" fillId="0" borderId="43" xfId="0" applyNumberFormat="1" applyFont="1" applyBorder="1" applyAlignment="1" applyProtection="1">
      <alignment horizontal="center" wrapText="1"/>
      <protection locked="0"/>
    </xf>
    <xf numFmtId="0" fontId="8" fillId="0" borderId="6" xfId="0" applyFont="1" applyBorder="1"/>
    <xf numFmtId="0" fontId="15" fillId="0" borderId="0" xfId="0" applyFont="1" applyAlignment="1">
      <alignment horizontal="left" vertical="top"/>
    </xf>
    <xf numFmtId="0" fontId="17" fillId="0" borderId="38" xfId="0" applyFont="1" applyBorder="1" applyAlignment="1">
      <alignment horizontal="center" wrapText="1"/>
    </xf>
    <xf numFmtId="0" fontId="17" fillId="0" borderId="52" xfId="0" applyFont="1" applyBorder="1" applyAlignment="1">
      <alignment horizontal="center" wrapText="1"/>
    </xf>
    <xf numFmtId="0" fontId="17" fillId="0" borderId="39" xfId="0" applyFont="1" applyBorder="1" applyAlignment="1">
      <alignment horizontal="center" wrapText="1"/>
    </xf>
    <xf numFmtId="0" fontId="17" fillId="0" borderId="1" xfId="0" applyFont="1" applyBorder="1" applyAlignment="1">
      <alignment horizontal="center" wrapText="1"/>
    </xf>
    <xf numFmtId="0" fontId="17" fillId="0" borderId="21" xfId="0" applyFont="1" applyBorder="1" applyAlignment="1">
      <alignment horizontal="center" wrapText="1"/>
    </xf>
    <xf numFmtId="0" fontId="17" fillId="0" borderId="32" xfId="0" applyFont="1" applyBorder="1" applyAlignment="1">
      <alignment horizontal="center" wrapText="1"/>
    </xf>
    <xf numFmtId="0" fontId="17" fillId="0" borderId="36" xfId="0" applyFont="1" applyBorder="1" applyAlignment="1">
      <alignment horizontal="center" wrapText="1"/>
    </xf>
    <xf numFmtId="0" fontId="17" fillId="0" borderId="13" xfId="0" applyFont="1" applyBorder="1" applyAlignment="1">
      <alignment horizontal="center" wrapText="1"/>
    </xf>
    <xf numFmtId="0" fontId="17" fillId="0" borderId="43" xfId="0" applyFont="1" applyBorder="1" applyAlignment="1">
      <alignment horizontal="center" wrapText="1"/>
    </xf>
    <xf numFmtId="0" fontId="17" fillId="0" borderId="52" xfId="0" applyFont="1" applyBorder="1" applyAlignment="1">
      <alignment horizontal="center"/>
    </xf>
    <xf numFmtId="0" fontId="17" fillId="0" borderId="21" xfId="0" applyFont="1" applyBorder="1" applyAlignment="1">
      <alignment horizontal="center"/>
    </xf>
    <xf numFmtId="0" fontId="17" fillId="0" borderId="13" xfId="0" applyFont="1" applyBorder="1" applyAlignment="1">
      <alignment horizontal="center"/>
    </xf>
    <xf numFmtId="0" fontId="17" fillId="0" borderId="60" xfId="0" applyFont="1" applyBorder="1" applyAlignment="1">
      <alignment horizontal="left" wrapText="1"/>
    </xf>
    <xf numFmtId="0" fontId="17" fillId="0" borderId="55" xfId="0" applyFont="1" applyBorder="1" applyAlignment="1">
      <alignment horizontal="left" wrapText="1"/>
    </xf>
    <xf numFmtId="0" fontId="17" fillId="0" borderId="15" xfId="0" applyFont="1" applyBorder="1" applyAlignment="1">
      <alignment horizontal="left" wrapText="1"/>
    </xf>
    <xf numFmtId="164" fontId="17" fillId="0" borderId="1" xfId="3" applyNumberFormat="1" applyFont="1" applyFill="1" applyBorder="1" applyAlignment="1" applyProtection="1">
      <alignment horizontal="center" wrapText="1"/>
      <protection locked="0"/>
    </xf>
    <xf numFmtId="164" fontId="17" fillId="0" borderId="36" xfId="3" applyNumberFormat="1" applyFont="1" applyFill="1" applyBorder="1" applyAlignment="1" applyProtection="1">
      <alignment horizontal="center" wrapText="1"/>
      <protection locked="0"/>
    </xf>
    <xf numFmtId="0" fontId="8" fillId="0" borderId="0" xfId="0" applyFont="1" applyAlignment="1">
      <alignment horizontal="center" wrapText="1"/>
    </xf>
    <xf numFmtId="0" fontId="15" fillId="0" borderId="0" xfId="0" applyFont="1"/>
    <xf numFmtId="0" fontId="15" fillId="0" borderId="58" xfId="0" applyFont="1" applyBorder="1" applyAlignment="1" applyProtection="1">
      <alignment horizontal="center" vertical="center"/>
      <protection locked="0"/>
    </xf>
    <xf numFmtId="164" fontId="15" fillId="0" borderId="72" xfId="0" applyNumberFormat="1" applyFont="1" applyBorder="1" applyAlignment="1" applyProtection="1">
      <alignment horizontal="center" vertical="center"/>
      <protection locked="0"/>
    </xf>
    <xf numFmtId="0" fontId="15" fillId="0" borderId="26" xfId="0" applyFont="1" applyBorder="1"/>
    <xf numFmtId="0" fontId="15" fillId="0" borderId="24" xfId="0" applyFont="1" applyBorder="1"/>
    <xf numFmtId="0" fontId="0" fillId="0" borderId="26" xfId="0" applyBorder="1"/>
    <xf numFmtId="0" fontId="0" fillId="0" borderId="24" xfId="0" applyBorder="1"/>
    <xf numFmtId="0" fontId="0" fillId="0" borderId="16" xfId="0" applyBorder="1"/>
    <xf numFmtId="0" fontId="0" fillId="0" borderId="27" xfId="0" applyBorder="1"/>
    <xf numFmtId="0" fontId="0" fillId="0" borderId="55" xfId="0" applyBorder="1"/>
    <xf numFmtId="0" fontId="15" fillId="5" borderId="0" xfId="0" applyFont="1" applyFill="1" applyAlignment="1">
      <alignment horizontal="left"/>
    </xf>
    <xf numFmtId="0" fontId="15" fillId="5" borderId="0" xfId="0" applyFont="1" applyFill="1"/>
    <xf numFmtId="0" fontId="15" fillId="0" borderId="16" xfId="0" applyFont="1" applyBorder="1" applyAlignment="1">
      <alignment horizontal="left"/>
    </xf>
    <xf numFmtId="0" fontId="15" fillId="0" borderId="27" xfId="0" applyFont="1" applyBorder="1" applyAlignment="1">
      <alignment horizontal="left"/>
    </xf>
    <xf numFmtId="0" fontId="15" fillId="0" borderId="27" xfId="0" applyFont="1" applyBorder="1"/>
    <xf numFmtId="0" fontId="15" fillId="0" borderId="55" xfId="0" applyFont="1" applyBorder="1"/>
    <xf numFmtId="0" fontId="15" fillId="5" borderId="21" xfId="0" applyFont="1" applyFill="1" applyBorder="1"/>
    <xf numFmtId="0" fontId="22" fillId="0" borderId="0" xfId="0" applyFont="1"/>
    <xf numFmtId="0" fontId="17" fillId="0" borderId="0" xfId="0" applyFont="1"/>
    <xf numFmtId="0" fontId="24" fillId="3" borderId="13" xfId="0" applyFont="1" applyFill="1" applyBorder="1" applyAlignment="1">
      <alignment vertical="center"/>
    </xf>
    <xf numFmtId="0" fontId="24" fillId="3" borderId="13" xfId="0" applyFont="1" applyFill="1" applyBorder="1" applyAlignment="1">
      <alignment horizontal="left" vertical="center"/>
    </xf>
    <xf numFmtId="0" fontId="24" fillId="3" borderId="19" xfId="0" applyFont="1" applyFill="1" applyBorder="1" applyAlignment="1">
      <alignment vertical="center"/>
    </xf>
    <xf numFmtId="49" fontId="15" fillId="0" borderId="2" xfId="0" applyNumberFormat="1" applyFont="1" applyBorder="1" applyAlignment="1" applyProtection="1">
      <alignment horizontal="center" wrapText="1"/>
      <protection locked="0"/>
    </xf>
    <xf numFmtId="1" fontId="15" fillId="0" borderId="1" xfId="0" applyNumberFormat="1" applyFont="1" applyBorder="1" applyAlignment="1" applyProtection="1">
      <alignment horizontal="center" vertical="top" wrapText="1"/>
      <protection locked="0"/>
    </xf>
    <xf numFmtId="49" fontId="15" fillId="0" borderId="1" xfId="0" applyNumberFormat="1" applyFont="1" applyBorder="1" applyAlignment="1" applyProtection="1">
      <alignment horizontal="center" wrapText="1"/>
      <protection locked="0"/>
    </xf>
    <xf numFmtId="1" fontId="15" fillId="0" borderId="1" xfId="0" applyNumberFormat="1" applyFont="1" applyBorder="1" applyAlignment="1" applyProtection="1">
      <alignment horizontal="center" wrapText="1"/>
      <protection locked="0"/>
    </xf>
    <xf numFmtId="0" fontId="15" fillId="0" borderId="1" xfId="0" applyFont="1" applyBorder="1" applyAlignment="1" applyProtection="1">
      <alignment horizontal="center" vertical="top" wrapText="1"/>
      <protection locked="0"/>
    </xf>
    <xf numFmtId="0" fontId="15" fillId="0" borderId="1" xfId="0" applyFont="1" applyBorder="1" applyAlignment="1" applyProtection="1">
      <alignment horizontal="center" wrapText="1"/>
      <protection locked="0"/>
    </xf>
    <xf numFmtId="0" fontId="8" fillId="3" borderId="1" xfId="0" applyFont="1" applyFill="1" applyBorder="1" applyAlignment="1">
      <alignment horizontal="center" wrapText="1"/>
    </xf>
    <xf numFmtId="0" fontId="43" fillId="5" borderId="0" xfId="0" applyFont="1" applyFill="1" applyAlignment="1">
      <alignment horizontal="left" vertical="center"/>
    </xf>
    <xf numFmtId="0" fontId="44" fillId="5" borderId="27" xfId="0" applyFont="1" applyFill="1" applyBorder="1" applyAlignment="1">
      <alignment vertical="center"/>
    </xf>
    <xf numFmtId="0" fontId="15" fillId="5" borderId="26" xfId="0" applyFont="1" applyFill="1" applyBorder="1"/>
    <xf numFmtId="0" fontId="22" fillId="5" borderId="26" xfId="0" applyFont="1" applyFill="1" applyBorder="1"/>
    <xf numFmtId="0" fontId="17" fillId="5" borderId="26" xfId="0" applyFont="1" applyFill="1" applyBorder="1"/>
    <xf numFmtId="0" fontId="8" fillId="5" borderId="0" xfId="0" applyFont="1" applyFill="1"/>
    <xf numFmtId="6" fontId="15" fillId="0" borderId="0" xfId="0" applyNumberFormat="1" applyFont="1"/>
    <xf numFmtId="0" fontId="44" fillId="5" borderId="27" xfId="0" applyFont="1" applyFill="1" applyBorder="1" applyAlignment="1">
      <alignment horizontal="center" vertical="center"/>
    </xf>
    <xf numFmtId="164" fontId="15" fillId="0" borderId="1" xfId="0" applyNumberFormat="1" applyFont="1" applyBorder="1" applyAlignment="1" applyProtection="1">
      <alignment horizontal="center" vertical="top" wrapText="1"/>
      <protection locked="0"/>
    </xf>
    <xf numFmtId="164" fontId="15" fillId="0" borderId="1" xfId="0" applyNumberFormat="1" applyFont="1" applyBorder="1" applyAlignment="1" applyProtection="1">
      <alignment horizontal="center" wrapText="1"/>
      <protection locked="0"/>
    </xf>
    <xf numFmtId="0" fontId="15" fillId="5" borderId="0" xfId="0" applyFont="1" applyFill="1" applyAlignment="1">
      <alignment horizontal="center"/>
    </xf>
    <xf numFmtId="3" fontId="15" fillId="0" borderId="1" xfId="0" applyNumberFormat="1" applyFont="1" applyBorder="1" applyAlignment="1" applyProtection="1">
      <alignment horizontal="center" vertical="top" wrapText="1"/>
      <protection locked="0"/>
    </xf>
    <xf numFmtId="3" fontId="15" fillId="0" borderId="1" xfId="0" applyNumberFormat="1" applyFont="1" applyBorder="1" applyAlignment="1" applyProtection="1">
      <alignment horizontal="center" wrapText="1"/>
      <protection locked="0"/>
    </xf>
    <xf numFmtId="0" fontId="0" fillId="5" borderId="25" xfId="0" applyFill="1" applyBorder="1"/>
    <xf numFmtId="0" fontId="0" fillId="5" borderId="16" xfId="0" applyFill="1" applyBorder="1"/>
    <xf numFmtId="0" fontId="22" fillId="5" borderId="7" xfId="0" applyFont="1" applyFill="1" applyBorder="1" applyAlignment="1">
      <alignment horizontal="left" vertical="center"/>
    </xf>
    <xf numFmtId="6" fontId="22" fillId="5" borderId="7" xfId="0" applyNumberFormat="1" applyFont="1" applyFill="1" applyBorder="1" applyAlignment="1">
      <alignment horizontal="left" vertical="center"/>
    </xf>
    <xf numFmtId="0" fontId="15" fillId="5" borderId="26" xfId="0" applyFont="1" applyFill="1" applyBorder="1" applyAlignment="1">
      <alignment vertical="center"/>
    </xf>
    <xf numFmtId="0" fontId="15" fillId="0" borderId="0" xfId="0" applyFont="1" applyAlignment="1">
      <alignment vertical="center"/>
    </xf>
    <xf numFmtId="6" fontId="15" fillId="0" borderId="0" xfId="0" applyNumberFormat="1" applyFont="1" applyAlignment="1">
      <alignment vertical="center"/>
    </xf>
    <xf numFmtId="0" fontId="22" fillId="5" borderId="26" xfId="0" applyFont="1" applyFill="1" applyBorder="1" applyAlignment="1">
      <alignment vertical="center"/>
    </xf>
    <xf numFmtId="0" fontId="22" fillId="0" borderId="0" xfId="0" applyFont="1" applyAlignment="1">
      <alignment vertical="center"/>
    </xf>
    <xf numFmtId="166" fontId="15" fillId="0" borderId="1" xfId="0" applyNumberFormat="1" applyFont="1" applyBorder="1" applyAlignment="1" applyProtection="1">
      <alignment horizontal="center" vertical="center" wrapText="1"/>
      <protection locked="0"/>
    </xf>
    <xf numFmtId="5" fontId="15" fillId="0" borderId="1" xfId="3" applyNumberFormat="1" applyFont="1" applyFill="1" applyBorder="1" applyAlignment="1" applyProtection="1">
      <alignment horizontal="center" vertical="center" wrapText="1"/>
      <protection locked="0"/>
    </xf>
    <xf numFmtId="164" fontId="0" fillId="0" borderId="22" xfId="0" applyNumberFormat="1" applyBorder="1" applyAlignment="1" applyProtection="1">
      <alignment horizontal="center"/>
      <protection locked="0"/>
    </xf>
    <xf numFmtId="164" fontId="15" fillId="4" borderId="1" xfId="0" applyNumberFormat="1" applyFont="1" applyFill="1" applyBorder="1" applyAlignment="1" applyProtection="1">
      <alignment horizontal="center" vertical="center" wrapText="1"/>
      <protection locked="0"/>
    </xf>
    <xf numFmtId="0" fontId="25" fillId="3" borderId="1" xfId="0" applyFont="1" applyFill="1" applyBorder="1" applyAlignment="1">
      <alignment horizontal="center" vertical="center"/>
    </xf>
    <xf numFmtId="0" fontId="8" fillId="0" borderId="52" xfId="0" applyFont="1" applyBorder="1"/>
    <xf numFmtId="0" fontId="8" fillId="0" borderId="21" xfId="0" applyFont="1" applyBorder="1"/>
    <xf numFmtId="0" fontId="34" fillId="5" borderId="0" xfId="0" applyFont="1" applyFill="1" applyAlignment="1">
      <alignment horizontal="left" vertical="center"/>
    </xf>
    <xf numFmtId="0" fontId="4" fillId="0" borderId="0" xfId="0" applyFont="1"/>
    <xf numFmtId="0" fontId="31" fillId="0" borderId="0" xfId="0" applyFont="1"/>
    <xf numFmtId="0" fontId="0" fillId="3" borderId="0" xfId="0" applyFill="1"/>
    <xf numFmtId="0" fontId="0" fillId="3" borderId="29" xfId="0" applyFill="1" applyBorder="1"/>
    <xf numFmtId="0" fontId="6" fillId="0" borderId="52" xfId="0" applyFont="1" applyBorder="1" applyProtection="1">
      <protection locked="0"/>
    </xf>
    <xf numFmtId="0" fontId="0" fillId="5" borderId="24" xfId="0" applyFill="1" applyBorder="1"/>
    <xf numFmtId="0" fontId="9" fillId="5" borderId="26" xfId="0" applyFont="1" applyFill="1" applyBorder="1"/>
    <xf numFmtId="0" fontId="6" fillId="5" borderId="24" xfId="0" applyFont="1" applyFill="1" applyBorder="1"/>
    <xf numFmtId="0" fontId="10" fillId="5" borderId="26" xfId="0" applyFont="1" applyFill="1" applyBorder="1"/>
    <xf numFmtId="0" fontId="10" fillId="0" borderId="0" xfId="0" applyFont="1"/>
    <xf numFmtId="0" fontId="6" fillId="0" borderId="0" xfId="0" applyFont="1"/>
    <xf numFmtId="0" fontId="10" fillId="5" borderId="0" xfId="0" applyFont="1" applyFill="1" applyAlignment="1">
      <alignment horizontal="left"/>
    </xf>
    <xf numFmtId="14" fontId="6" fillId="5" borderId="0" xfId="0" applyNumberFormat="1" applyFont="1" applyFill="1" applyAlignment="1">
      <alignment horizontal="left"/>
    </xf>
    <xf numFmtId="0" fontId="6" fillId="5" borderId="0" xfId="0" applyFont="1" applyFill="1" applyAlignment="1">
      <alignment horizontal="left"/>
    </xf>
    <xf numFmtId="0" fontId="10" fillId="3" borderId="41" xfId="0" applyFont="1" applyFill="1" applyBorder="1" applyAlignment="1">
      <alignment horizontal="left"/>
    </xf>
    <xf numFmtId="0" fontId="10" fillId="3" borderId="52" xfId="0" applyFont="1" applyFill="1" applyBorder="1" applyAlignment="1">
      <alignment horizontal="left"/>
    </xf>
    <xf numFmtId="14" fontId="10" fillId="3" borderId="38" xfId="0" applyNumberFormat="1" applyFont="1" applyFill="1" applyBorder="1" applyAlignment="1">
      <alignment horizontal="left"/>
    </xf>
    <xf numFmtId="0" fontId="10" fillId="3" borderId="38" xfId="0" applyFont="1" applyFill="1" applyBorder="1"/>
    <xf numFmtId="0" fontId="10" fillId="3" borderId="31" xfId="0" applyFont="1" applyFill="1" applyBorder="1" applyAlignment="1">
      <alignment horizontal="left"/>
    </xf>
    <xf numFmtId="0" fontId="10" fillId="3" borderId="21" xfId="0" applyFont="1" applyFill="1" applyBorder="1" applyAlignment="1">
      <alignment horizontal="left"/>
    </xf>
    <xf numFmtId="14" fontId="10" fillId="3" borderId="1" xfId="0" applyNumberFormat="1" applyFont="1" applyFill="1" applyBorder="1" applyAlignment="1">
      <alignment horizontal="left"/>
    </xf>
    <xf numFmtId="0" fontId="10" fillId="3" borderId="1" xfId="0" applyFont="1" applyFill="1" applyBorder="1"/>
    <xf numFmtId="0" fontId="24" fillId="5" borderId="24" xfId="0" applyFont="1" applyFill="1" applyBorder="1"/>
    <xf numFmtId="0" fontId="26" fillId="5" borderId="4" xfId="0" applyFont="1" applyFill="1" applyBorder="1"/>
    <xf numFmtId="0" fontId="24" fillId="5" borderId="26" xfId="0" applyFont="1" applyFill="1" applyBorder="1"/>
    <xf numFmtId="0" fontId="24" fillId="0" borderId="0" xfId="0" applyFont="1"/>
    <xf numFmtId="0" fontId="26" fillId="3" borderId="41" xfId="0" applyFont="1" applyFill="1" applyBorder="1" applyAlignment="1">
      <alignment horizontal="left"/>
    </xf>
    <xf numFmtId="0" fontId="26" fillId="3" borderId="60" xfId="0" applyFont="1" applyFill="1" applyBorder="1" applyAlignment="1">
      <alignment horizontal="left"/>
    </xf>
    <xf numFmtId="0" fontId="26" fillId="3" borderId="31" xfId="0" applyFont="1" applyFill="1" applyBorder="1" applyAlignment="1">
      <alignment horizontal="left"/>
    </xf>
    <xf numFmtId="0" fontId="26" fillId="3" borderId="22" xfId="0" applyFont="1" applyFill="1" applyBorder="1" applyAlignment="1">
      <alignment horizontal="left"/>
    </xf>
    <xf numFmtId="0" fontId="10" fillId="3" borderId="42" xfId="0" applyFont="1" applyFill="1" applyBorder="1" applyAlignment="1">
      <alignment horizontal="left"/>
    </xf>
    <xf numFmtId="0" fontId="10" fillId="3" borderId="15" xfId="0" applyFont="1" applyFill="1" applyBorder="1" applyAlignment="1">
      <alignment horizontal="left"/>
    </xf>
    <xf numFmtId="0" fontId="26" fillId="5" borderId="6" xfId="0" applyFont="1" applyFill="1" applyBorder="1" applyAlignment="1">
      <alignment horizontal="center"/>
    </xf>
    <xf numFmtId="0" fontId="26" fillId="5" borderId="0" xfId="0" applyFont="1" applyFill="1" applyAlignment="1">
      <alignment horizontal="center"/>
    </xf>
    <xf numFmtId="0" fontId="6" fillId="5" borderId="26" xfId="0" applyFont="1" applyFill="1" applyBorder="1"/>
    <xf numFmtId="0" fontId="26" fillId="5" borderId="28" xfId="0" applyFont="1" applyFill="1" applyBorder="1" applyAlignment="1">
      <alignment horizontal="center"/>
    </xf>
    <xf numFmtId="0" fontId="6" fillId="5" borderId="0" xfId="0" applyFont="1" applyFill="1"/>
    <xf numFmtId="0" fontId="26" fillId="5" borderId="28" xfId="0" applyFont="1" applyFill="1" applyBorder="1" applyAlignment="1">
      <alignment horizontal="left"/>
    </xf>
    <xf numFmtId="0" fontId="26" fillId="5" borderId="0" xfId="0" applyFont="1" applyFill="1" applyAlignment="1">
      <alignment horizontal="left"/>
    </xf>
    <xf numFmtId="0" fontId="0" fillId="5" borderId="24" xfId="0" applyFill="1" applyBorder="1" applyAlignment="1">
      <alignment horizontal="center" vertical="center" wrapText="1"/>
    </xf>
    <xf numFmtId="0" fontId="0" fillId="5" borderId="26" xfId="0" applyFill="1" applyBorder="1" applyAlignment="1">
      <alignment horizontal="center" vertical="center" wrapText="1"/>
    </xf>
    <xf numFmtId="0" fontId="0" fillId="0" borderId="0" xfId="0" applyAlignment="1">
      <alignment horizontal="center" vertical="center" wrapText="1"/>
    </xf>
    <xf numFmtId="0" fontId="0" fillId="5" borderId="26" xfId="0" applyFill="1" applyBorder="1"/>
    <xf numFmtId="0" fontId="0" fillId="5" borderId="9" xfId="0" applyFill="1" applyBorder="1" applyAlignment="1">
      <alignment horizontal="left" vertical="top" wrapText="1"/>
    </xf>
    <xf numFmtId="0" fontId="0" fillId="5" borderId="24" xfId="0" applyFill="1" applyBorder="1" applyAlignment="1">
      <alignment horizontal="left"/>
    </xf>
    <xf numFmtId="0" fontId="0" fillId="5" borderId="26" xfId="0" applyFill="1" applyBorder="1" applyAlignment="1">
      <alignment horizontal="left"/>
    </xf>
    <xf numFmtId="0" fontId="0" fillId="0" borderId="0" xfId="0" applyAlignment="1">
      <alignment horizontal="left"/>
    </xf>
    <xf numFmtId="0" fontId="0" fillId="3" borderId="28" xfId="0" applyFill="1" applyBorder="1" applyAlignment="1">
      <alignment horizontal="left" vertical="top" wrapText="1" readingOrder="1"/>
    </xf>
    <xf numFmtId="0" fontId="15" fillId="3" borderId="28" xfId="0" applyFont="1" applyFill="1" applyBorder="1" applyAlignment="1">
      <alignment horizontal="center"/>
    </xf>
    <xf numFmtId="0" fontId="15" fillId="3" borderId="28" xfId="0" applyFont="1" applyFill="1" applyBorder="1" applyAlignment="1">
      <alignment horizontal="left"/>
    </xf>
    <xf numFmtId="0" fontId="0" fillId="3" borderId="0" xfId="0" applyFill="1" applyAlignment="1">
      <alignment horizontal="left"/>
    </xf>
    <xf numFmtId="0" fontId="0" fillId="3" borderId="28" xfId="0" applyFill="1" applyBorder="1"/>
    <xf numFmtId="0" fontId="0" fillId="3" borderId="28" xfId="0" applyFill="1" applyBorder="1" applyAlignment="1">
      <alignment horizontal="left"/>
    </xf>
    <xf numFmtId="0" fontId="0" fillId="3" borderId="0" xfId="0" quotePrefix="1" applyFill="1"/>
    <xf numFmtId="0" fontId="0" fillId="3" borderId="11" xfId="0" applyFill="1" applyBorder="1" applyAlignment="1">
      <alignment horizontal="left" vertical="top" readingOrder="1"/>
    </xf>
    <xf numFmtId="0" fontId="0" fillId="3" borderId="6" xfId="0" applyFill="1" applyBorder="1" applyAlignment="1">
      <alignment horizontal="left" vertical="top" readingOrder="1"/>
    </xf>
    <xf numFmtId="0" fontId="0" fillId="3" borderId="6" xfId="0" applyFill="1" applyBorder="1" applyAlignment="1">
      <alignment horizontal="left" vertical="top" wrapText="1" readingOrder="1"/>
    </xf>
    <xf numFmtId="0" fontId="0" fillId="3" borderId="6" xfId="0" applyFill="1" applyBorder="1" applyAlignment="1">
      <alignment horizontal="center"/>
    </xf>
    <xf numFmtId="0" fontId="0" fillId="3" borderId="12" xfId="0" applyFill="1" applyBorder="1" applyAlignment="1">
      <alignment horizontal="left" vertical="top" wrapText="1" readingOrder="1"/>
    </xf>
    <xf numFmtId="0" fontId="0" fillId="5" borderId="16" xfId="0" applyFill="1" applyBorder="1" applyAlignment="1">
      <alignment horizontal="left"/>
    </xf>
    <xf numFmtId="0" fontId="0" fillId="5" borderId="27" xfId="0" applyFill="1" applyBorder="1" applyAlignment="1">
      <alignment horizontal="left" vertical="top" wrapText="1" readingOrder="1"/>
    </xf>
    <xf numFmtId="0" fontId="0" fillId="5" borderId="55" xfId="0" applyFill="1" applyBorder="1" applyAlignment="1">
      <alignment horizontal="left"/>
    </xf>
    <xf numFmtId="0" fontId="26" fillId="3" borderId="38" xfId="0" applyFont="1" applyFill="1" applyBorder="1" applyAlignment="1">
      <alignment horizontal="center"/>
    </xf>
    <xf numFmtId="0" fontId="25" fillId="5" borderId="0" xfId="0" applyFont="1" applyFill="1" applyAlignment="1">
      <alignment horizontal="center"/>
    </xf>
    <xf numFmtId="0" fontId="6" fillId="0" borderId="21" xfId="0" applyFont="1" applyBorder="1" applyProtection="1">
      <protection locked="0"/>
    </xf>
    <xf numFmtId="0" fontId="24" fillId="5" borderId="25" xfId="0" applyFont="1" applyFill="1" applyBorder="1" applyAlignment="1">
      <alignment horizontal="left" vertical="center"/>
    </xf>
    <xf numFmtId="0" fontId="26" fillId="5" borderId="23" xfId="0" applyFont="1" applyFill="1" applyBorder="1" applyAlignment="1">
      <alignment horizontal="left" vertical="center"/>
    </xf>
    <xf numFmtId="0" fontId="24" fillId="0" borderId="0" xfId="0" applyFont="1" applyAlignment="1">
      <alignment horizontal="left" vertical="center"/>
    </xf>
    <xf numFmtId="0" fontId="26" fillId="3" borderId="41" xfId="0" applyFont="1" applyFill="1" applyBorder="1"/>
    <xf numFmtId="0" fontId="26" fillId="3" borderId="31" xfId="0" applyFont="1" applyFill="1" applyBorder="1"/>
    <xf numFmtId="0" fontId="26" fillId="5" borderId="24" xfId="0" applyFont="1" applyFill="1" applyBorder="1"/>
    <xf numFmtId="0" fontId="26" fillId="5" borderId="26" xfId="0" applyFont="1" applyFill="1" applyBorder="1"/>
    <xf numFmtId="0" fontId="26" fillId="0" borderId="0" xfId="0" applyFont="1"/>
    <xf numFmtId="0" fontId="49" fillId="0" borderId="0" xfId="0" applyFont="1"/>
    <xf numFmtId="0" fontId="24" fillId="5" borderId="4" xfId="0" applyFont="1" applyFill="1" applyBorder="1" applyAlignment="1">
      <alignment horizontal="center"/>
    </xf>
    <xf numFmtId="0" fontId="24" fillId="5" borderId="0" xfId="0" applyFont="1" applyFill="1" applyAlignment="1">
      <alignment horizontal="center"/>
    </xf>
    <xf numFmtId="0" fontId="24" fillId="5" borderId="16" xfId="0" applyFont="1" applyFill="1" applyBorder="1"/>
    <xf numFmtId="0" fontId="24" fillId="5" borderId="27" xfId="0" applyFont="1" applyFill="1" applyBorder="1"/>
    <xf numFmtId="0" fontId="24" fillId="5" borderId="55" xfId="0" applyFont="1" applyFill="1" applyBorder="1"/>
    <xf numFmtId="0" fontId="24" fillId="0" borderId="27" xfId="0" applyFont="1" applyBorder="1"/>
    <xf numFmtId="0" fontId="22" fillId="5" borderId="25" xfId="0" applyFont="1" applyFill="1" applyBorder="1" applyAlignment="1">
      <alignment vertical="center"/>
    </xf>
    <xf numFmtId="0" fontId="25" fillId="5" borderId="7" xfId="0" applyFont="1" applyFill="1" applyBorder="1" applyAlignment="1">
      <alignment horizontal="left" vertical="center"/>
    </xf>
    <xf numFmtId="0" fontId="25" fillId="5" borderId="23" xfId="0" applyFont="1" applyFill="1" applyBorder="1" applyAlignment="1">
      <alignment vertical="center"/>
    </xf>
    <xf numFmtId="0" fontId="24" fillId="0" borderId="28" xfId="0" applyFont="1" applyBorder="1" applyAlignment="1">
      <alignment horizontal="left"/>
    </xf>
    <xf numFmtId="0" fontId="24" fillId="0" borderId="29" xfId="0" applyFont="1" applyBorder="1" applyAlignment="1">
      <alignment horizontal="left"/>
    </xf>
    <xf numFmtId="0" fontId="24" fillId="0" borderId="0" xfId="0" quotePrefix="1" applyFont="1" applyAlignment="1">
      <alignment horizontal="left"/>
    </xf>
    <xf numFmtId="0" fontId="26" fillId="0" borderId="0" xfId="0" applyFont="1" applyAlignment="1">
      <alignment horizontal="left"/>
    </xf>
    <xf numFmtId="0" fontId="26" fillId="0" borderId="29" xfId="0" applyFont="1" applyBorder="1" applyAlignment="1">
      <alignment horizontal="left"/>
    </xf>
    <xf numFmtId="0" fontId="24" fillId="0" borderId="28" xfId="0" applyFont="1" applyBorder="1"/>
    <xf numFmtId="0" fontId="24" fillId="0" borderId="28" xfId="0" quotePrefix="1" applyFont="1" applyBorder="1" applyAlignment="1">
      <alignment horizontal="left"/>
    </xf>
    <xf numFmtId="0" fontId="24" fillId="0" borderId="11" xfId="0" applyFont="1" applyBorder="1" applyAlignment="1">
      <alignment horizontal="left"/>
    </xf>
    <xf numFmtId="0" fontId="24" fillId="0" borderId="6" xfId="0" applyFont="1" applyBorder="1" applyAlignment="1">
      <alignment horizontal="left"/>
    </xf>
    <xf numFmtId="0" fontId="24" fillId="0" borderId="12" xfId="0" applyFont="1" applyBorder="1" applyAlignment="1">
      <alignment horizontal="left"/>
    </xf>
    <xf numFmtId="0" fontId="24" fillId="0" borderId="29" xfId="0" applyFont="1" applyBorder="1"/>
    <xf numFmtId="0" fontId="26" fillId="0" borderId="12" xfId="0" applyFont="1" applyBorder="1" applyAlignment="1">
      <alignment horizontal="left"/>
    </xf>
    <xf numFmtId="0" fontId="24" fillId="3" borderId="52" xfId="0" quotePrefix="1" applyFont="1" applyFill="1" applyBorder="1" applyAlignment="1">
      <alignment horizontal="left"/>
    </xf>
    <xf numFmtId="0" fontId="24" fillId="0" borderId="37" xfId="0" applyFont="1" applyBorder="1" applyAlignment="1">
      <alignment horizontal="left"/>
    </xf>
    <xf numFmtId="0" fontId="26" fillId="0" borderId="7" xfId="0" applyFont="1" applyBorder="1" applyAlignment="1">
      <alignment horizontal="left"/>
    </xf>
    <xf numFmtId="0" fontId="26" fillId="0" borderId="61" xfId="0" applyFont="1" applyBorder="1" applyAlignment="1">
      <alignment horizontal="left"/>
    </xf>
    <xf numFmtId="0" fontId="51" fillId="0" borderId="0" xfId="0" applyFont="1"/>
    <xf numFmtId="0" fontId="24" fillId="0" borderId="11" xfId="0" quotePrefix="1" applyFont="1" applyBorder="1" applyAlignment="1">
      <alignment horizontal="left"/>
    </xf>
    <xf numFmtId="0" fontId="24" fillId="0" borderId="6" xfId="0" quotePrefix="1" applyFont="1" applyBorder="1" applyAlignment="1">
      <alignment horizontal="left"/>
    </xf>
    <xf numFmtId="0" fontId="26" fillId="0" borderId="6" xfId="0" applyFont="1" applyBorder="1" applyAlignment="1">
      <alignment horizontal="left"/>
    </xf>
    <xf numFmtId="0" fontId="24" fillId="0" borderId="37" xfId="0" quotePrefix="1" applyFont="1" applyBorder="1" applyAlignment="1">
      <alignment horizontal="left"/>
    </xf>
    <xf numFmtId="0" fontId="24" fillId="0" borderId="7" xfId="0" quotePrefix="1" applyFont="1" applyBorder="1" applyAlignment="1">
      <alignment horizontal="left"/>
    </xf>
    <xf numFmtId="0" fontId="24" fillId="0" borderId="11" xfId="0" applyFont="1" applyBorder="1"/>
    <xf numFmtId="0" fontId="24" fillId="0" borderId="6" xfId="0" applyFont="1" applyBorder="1"/>
    <xf numFmtId="0" fontId="26" fillId="3" borderId="51" xfId="0" applyFont="1" applyFill="1" applyBorder="1"/>
    <xf numFmtId="0" fontId="26" fillId="3" borderId="52" xfId="0" applyFont="1" applyFill="1" applyBorder="1"/>
    <xf numFmtId="0" fontId="50" fillId="0" borderId="0" xfId="0" applyFont="1"/>
    <xf numFmtId="0" fontId="52" fillId="0" borderId="0" xfId="0" applyFont="1"/>
    <xf numFmtId="0" fontId="38" fillId="0" borderId="28" xfId="0" applyFont="1" applyBorder="1"/>
    <xf numFmtId="0" fontId="24" fillId="0" borderId="12" xfId="0" applyFont="1" applyBorder="1"/>
    <xf numFmtId="0" fontId="24" fillId="5" borderId="25" xfId="0" applyFont="1" applyFill="1" applyBorder="1"/>
    <xf numFmtId="0" fontId="24" fillId="5" borderId="23" xfId="0" applyFont="1" applyFill="1" applyBorder="1"/>
    <xf numFmtId="0" fontId="24" fillId="4" borderId="0" xfId="0" applyFont="1" applyFill="1"/>
    <xf numFmtId="0" fontId="24" fillId="4" borderId="0" xfId="0" applyFont="1" applyFill="1" applyAlignment="1">
      <alignment horizontal="left"/>
    </xf>
    <xf numFmtId="0" fontId="8" fillId="0" borderId="0" xfId="0" applyFont="1" applyAlignment="1">
      <alignment horizontal="left"/>
    </xf>
    <xf numFmtId="0" fontId="0" fillId="0" borderId="0" xfId="0" applyAlignment="1">
      <alignment horizontal="center" vertical="top"/>
    </xf>
    <xf numFmtId="0" fontId="24" fillId="5" borderId="7" xfId="0" applyFont="1" applyFill="1" applyBorder="1"/>
    <xf numFmtId="0" fontId="43" fillId="5" borderId="24" xfId="0" applyFont="1" applyFill="1" applyBorder="1"/>
    <xf numFmtId="0" fontId="43" fillId="5" borderId="26" xfId="0" applyFont="1" applyFill="1" applyBorder="1"/>
    <xf numFmtId="0" fontId="43" fillId="0" borderId="0" xfId="0" applyFont="1"/>
    <xf numFmtId="0" fontId="22" fillId="5" borderId="24" xfId="0" applyFont="1" applyFill="1" applyBorder="1"/>
    <xf numFmtId="0" fontId="25" fillId="5" borderId="0" xfId="0" applyFont="1" applyFill="1" applyAlignment="1">
      <alignment horizontal="left" vertical="top"/>
    </xf>
    <xf numFmtId="0" fontId="25" fillId="5" borderId="0" xfId="0" applyFont="1" applyFill="1" applyAlignment="1">
      <alignment horizontal="center" vertical="top"/>
    </xf>
    <xf numFmtId="0" fontId="22" fillId="5" borderId="0" xfId="0" applyFont="1" applyFill="1" applyAlignment="1">
      <alignment horizontal="left" vertical="top"/>
    </xf>
    <xf numFmtId="0" fontId="25" fillId="5" borderId="26" xfId="0" applyFont="1" applyFill="1" applyBorder="1" applyAlignment="1">
      <alignment horizontal="center"/>
    </xf>
    <xf numFmtId="0" fontId="24" fillId="5" borderId="24" xfId="0" applyFont="1" applyFill="1" applyBorder="1" applyAlignment="1">
      <alignment vertical="center"/>
    </xf>
    <xf numFmtId="0" fontId="26" fillId="5" borderId="26" xfId="0" applyFont="1" applyFill="1" applyBorder="1" applyAlignment="1">
      <alignment horizontal="center" vertical="center"/>
    </xf>
    <xf numFmtId="6" fontId="24" fillId="0" borderId="0" xfId="0" applyNumberFormat="1" applyFont="1" applyAlignment="1">
      <alignment vertical="center"/>
    </xf>
    <xf numFmtId="0" fontId="24" fillId="0" borderId="0" xfId="0" applyFont="1" applyAlignment="1">
      <alignment vertical="center"/>
    </xf>
    <xf numFmtId="0" fontId="24" fillId="3" borderId="33" xfId="0" applyFont="1" applyFill="1" applyBorder="1" applyAlignment="1">
      <alignment vertical="center"/>
    </xf>
    <xf numFmtId="0" fontId="24" fillId="3" borderId="21" xfId="0" applyFont="1" applyFill="1" applyBorder="1" applyAlignment="1">
      <alignment vertical="center"/>
    </xf>
    <xf numFmtId="0" fontId="24" fillId="3" borderId="22" xfId="0" applyFont="1" applyFill="1" applyBorder="1" applyAlignment="1">
      <alignment vertical="center"/>
    </xf>
    <xf numFmtId="0" fontId="24" fillId="5" borderId="26" xfId="0" applyFont="1" applyFill="1" applyBorder="1" applyAlignment="1">
      <alignment horizontal="center" vertical="center"/>
    </xf>
    <xf numFmtId="0" fontId="24" fillId="5" borderId="26" xfId="0" applyFont="1" applyFill="1" applyBorder="1" applyAlignment="1">
      <alignment horizontal="left" vertical="center"/>
    </xf>
    <xf numFmtId="0" fontId="24" fillId="3" borderId="14" xfId="0" applyFont="1" applyFill="1" applyBorder="1" applyAlignment="1">
      <alignment vertical="center"/>
    </xf>
    <xf numFmtId="0" fontId="24" fillId="5" borderId="26" xfId="0" applyFont="1" applyFill="1" applyBorder="1" applyAlignment="1">
      <alignment vertical="center"/>
    </xf>
    <xf numFmtId="0" fontId="24" fillId="5" borderId="9" xfId="0" applyFont="1" applyFill="1" applyBorder="1" applyAlignment="1">
      <alignment horizontal="left"/>
    </xf>
    <xf numFmtId="164" fontId="24" fillId="0" borderId="0" xfId="0" applyNumberFormat="1" applyFont="1" applyAlignment="1">
      <alignment horizontal="left"/>
    </xf>
    <xf numFmtId="0" fontId="22" fillId="5" borderId="24" xfId="0" applyFont="1" applyFill="1" applyBorder="1" applyAlignment="1">
      <alignment horizontal="left"/>
    </xf>
    <xf numFmtId="0" fontId="25" fillId="5" borderId="26" xfId="0" applyFont="1" applyFill="1" applyBorder="1" applyAlignment="1">
      <alignment horizontal="left"/>
    </xf>
    <xf numFmtId="0" fontId="22" fillId="0" borderId="0" xfId="0" applyFont="1" applyAlignment="1">
      <alignment horizontal="left"/>
    </xf>
    <xf numFmtId="0" fontId="57" fillId="0" borderId="0" xfId="0" applyFont="1" applyAlignment="1">
      <alignment horizontal="left"/>
    </xf>
    <xf numFmtId="0" fontId="24" fillId="0" borderId="33" xfId="0" applyFont="1" applyBorder="1"/>
    <xf numFmtId="0" fontId="24" fillId="0" borderId="21" xfId="0" applyFont="1" applyBorder="1" applyAlignment="1">
      <alignment wrapText="1"/>
    </xf>
    <xf numFmtId="164" fontId="24" fillId="0" borderId="0" xfId="0" applyNumberFormat="1" applyFont="1"/>
    <xf numFmtId="0" fontId="24" fillId="0" borderId="1" xfId="0" applyFont="1" applyBorder="1" applyAlignment="1" applyProtection="1">
      <alignment horizontal="center"/>
      <protection locked="0"/>
    </xf>
    <xf numFmtId="0" fontId="24" fillId="0" borderId="36" xfId="0" applyFont="1" applyBorder="1" applyAlignment="1" applyProtection="1">
      <alignment horizontal="center"/>
      <protection locked="0"/>
    </xf>
    <xf numFmtId="0" fontId="24" fillId="5" borderId="68" xfId="0" applyFont="1" applyFill="1" applyBorder="1"/>
    <xf numFmtId="0" fontId="24" fillId="5" borderId="70" xfId="0" applyFont="1" applyFill="1" applyBorder="1"/>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8" fillId="3" borderId="1" xfId="0" applyFont="1" applyFill="1" applyBorder="1" applyAlignment="1">
      <alignment horizontal="center" vertical="center" wrapText="1"/>
    </xf>
    <xf numFmtId="0" fontId="25" fillId="5" borderId="0" xfId="0" applyFont="1" applyFill="1" applyAlignment="1">
      <alignment horizontal="left" vertical="center"/>
    </xf>
    <xf numFmtId="0" fontId="4" fillId="0" borderId="32"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43" xfId="0" applyFont="1" applyBorder="1" applyAlignment="1" applyProtection="1">
      <alignment horizontal="left" vertical="top"/>
      <protection locked="0"/>
    </xf>
    <xf numFmtId="0" fontId="30" fillId="0" borderId="0" xfId="0" applyFont="1" applyAlignment="1">
      <alignment vertical="center"/>
    </xf>
    <xf numFmtId="0" fontId="30" fillId="0" borderId="0" xfId="0" applyFont="1" applyAlignment="1">
      <alignment vertical="top"/>
    </xf>
    <xf numFmtId="0" fontId="32" fillId="0" borderId="0" xfId="0" applyFont="1" applyAlignment="1">
      <alignment vertical="center"/>
    </xf>
    <xf numFmtId="0" fontId="25" fillId="0" borderId="6" xfId="0" applyFont="1" applyBorder="1" applyAlignment="1">
      <alignment horizontal="center" vertical="top"/>
    </xf>
    <xf numFmtId="0" fontId="25" fillId="0" borderId="0" xfId="0" applyFont="1" applyAlignment="1">
      <alignment horizontal="center" vertical="top"/>
    </xf>
    <xf numFmtId="0" fontId="25" fillId="0" borderId="0" xfId="0" applyFont="1" applyAlignment="1">
      <alignment vertical="top"/>
    </xf>
    <xf numFmtId="0" fontId="22" fillId="0" borderId="0" xfId="0" applyFont="1" applyAlignment="1">
      <alignment vertical="top"/>
    </xf>
    <xf numFmtId="0" fontId="8" fillId="0" borderId="0" xfId="0" applyFont="1" applyAlignment="1">
      <alignment vertical="center"/>
    </xf>
    <xf numFmtId="0" fontId="15" fillId="0" borderId="0" xfId="0" applyFont="1" applyAlignment="1">
      <alignment horizontal="left"/>
    </xf>
    <xf numFmtId="0" fontId="15" fillId="0" borderId="0" xfId="0" applyFont="1" applyAlignment="1">
      <alignment horizontal="center" vertical="top"/>
    </xf>
    <xf numFmtId="0" fontId="17" fillId="0" borderId="41" xfId="0" applyFont="1" applyBorder="1"/>
    <xf numFmtId="0" fontId="15" fillId="0" borderId="51" xfId="0" applyFont="1" applyBorder="1" applyAlignment="1">
      <alignment horizontal="center" vertical="center"/>
    </xf>
    <xf numFmtId="0" fontId="8" fillId="0" borderId="53" xfId="0" applyFont="1" applyBorder="1" applyAlignment="1">
      <alignment horizontal="center"/>
    </xf>
    <xf numFmtId="0" fontId="15" fillId="0" borderId="51" xfId="0" applyFont="1" applyBorder="1"/>
    <xf numFmtId="0" fontId="17" fillId="0" borderId="63" xfId="0" applyFont="1" applyBorder="1"/>
    <xf numFmtId="164" fontId="38" fillId="0" borderId="35" xfId="0" applyNumberFormat="1" applyFont="1" applyBorder="1" applyAlignment="1">
      <alignment horizontal="center" vertical="center"/>
    </xf>
    <xf numFmtId="0" fontId="15" fillId="0" borderId="33" xfId="0" applyFont="1" applyBorder="1" applyAlignment="1">
      <alignment horizontal="center" vertical="center"/>
    </xf>
    <xf numFmtId="0" fontId="8" fillId="0" borderId="34" xfId="0" applyFont="1" applyBorder="1"/>
    <xf numFmtId="0" fontId="15" fillId="0" borderId="33" xfId="0" applyFont="1" applyBorder="1"/>
    <xf numFmtId="0" fontId="17" fillId="0" borderId="31" xfId="0" applyFont="1" applyBorder="1"/>
    <xf numFmtId="0" fontId="15" fillId="0" borderId="40" xfId="0" applyFont="1" applyBorder="1"/>
    <xf numFmtId="0" fontId="15" fillId="0" borderId="13" xfId="0" applyFont="1" applyBorder="1" applyAlignment="1">
      <alignment vertical="center" wrapText="1"/>
    </xf>
    <xf numFmtId="0" fontId="45" fillId="0" borderId="0" xfId="0" applyFont="1" applyAlignment="1">
      <alignment horizontal="center"/>
    </xf>
    <xf numFmtId="164" fontId="15" fillId="0" borderId="4" xfId="0" applyNumberFormat="1" applyFont="1" applyBorder="1" applyAlignment="1">
      <alignment horizontal="center"/>
    </xf>
    <xf numFmtId="0" fontId="15" fillId="0" borderId="4" xfId="0" applyFont="1" applyBorder="1"/>
    <xf numFmtId="0" fontId="15" fillId="0" borderId="4" xfId="0" applyFont="1" applyBorder="1" applyAlignment="1">
      <alignment vertical="center" wrapText="1"/>
    </xf>
    <xf numFmtId="0" fontId="8" fillId="3" borderId="44" xfId="0" applyFont="1" applyFill="1" applyBorder="1" applyAlignment="1">
      <alignment horizontal="center" wrapText="1"/>
    </xf>
    <xf numFmtId="0" fontId="8" fillId="3" borderId="45" xfId="0" applyFont="1" applyFill="1" applyBorder="1" applyAlignment="1">
      <alignment horizontal="center" wrapText="1"/>
    </xf>
    <xf numFmtId="5" fontId="8" fillId="3" borderId="45" xfId="3" applyNumberFormat="1" applyFont="1" applyFill="1" applyBorder="1" applyAlignment="1" applyProtection="1">
      <alignment horizontal="center" wrapText="1"/>
    </xf>
    <xf numFmtId="0" fontId="15" fillId="0" borderId="0" xfId="0" applyFont="1" applyAlignment="1">
      <alignment horizontal="center" wrapText="1"/>
    </xf>
    <xf numFmtId="0" fontId="4" fillId="0" borderId="0" xfId="0" applyFont="1" applyAlignment="1">
      <alignment horizontal="center" wrapText="1"/>
    </xf>
    <xf numFmtId="0" fontId="4" fillId="0" borderId="0" xfId="0" applyFont="1" applyAlignment="1">
      <alignment horizontal="center"/>
    </xf>
    <xf numFmtId="0" fontId="4" fillId="0" borderId="24" xfId="0" applyFont="1" applyBorder="1" applyAlignment="1">
      <alignment horizontal="center"/>
    </xf>
    <xf numFmtId="0" fontId="4" fillId="0" borderId="0" xfId="0" applyFont="1" applyAlignment="1">
      <alignment horizontal="left" wrapText="1"/>
    </xf>
    <xf numFmtId="5" fontId="3" fillId="0" borderId="0" xfId="3" applyNumberFormat="1" applyFont="1" applyFill="1" applyAlignment="1" applyProtection="1">
      <alignment horizontal="center" wrapText="1"/>
    </xf>
    <xf numFmtId="5" fontId="4" fillId="0" borderId="0" xfId="3" applyNumberFormat="1" applyFont="1" applyFill="1" applyAlignment="1" applyProtection="1">
      <alignment wrapText="1"/>
    </xf>
    <xf numFmtId="5" fontId="4" fillId="0" borderId="0" xfId="3" applyNumberFormat="1" applyFont="1" applyFill="1" applyAlignment="1" applyProtection="1">
      <alignment horizontal="center" wrapText="1"/>
    </xf>
    <xf numFmtId="0" fontId="0" fillId="0" borderId="0" xfId="0" applyAlignment="1">
      <alignment horizontal="left" vertical="top"/>
    </xf>
    <xf numFmtId="0" fontId="0" fillId="0" borderId="0" xfId="0" applyAlignment="1">
      <alignment horizontal="center" wrapText="1"/>
    </xf>
    <xf numFmtId="5" fontId="0" fillId="0" borderId="0" xfId="3" applyNumberFormat="1" applyFont="1" applyFill="1" applyAlignment="1" applyProtection="1">
      <alignment horizontal="center" wrapText="1"/>
    </xf>
    <xf numFmtId="5" fontId="0" fillId="0" borderId="0" xfId="3" applyNumberFormat="1" applyFont="1" applyFill="1" applyBorder="1" applyAlignment="1" applyProtection="1">
      <alignment horizontal="center" wrapText="1"/>
    </xf>
    <xf numFmtId="0" fontId="33" fillId="0" borderId="0" xfId="0" applyFont="1" applyAlignment="1">
      <alignment horizontal="center"/>
    </xf>
    <xf numFmtId="0" fontId="0" fillId="0" borderId="0" xfId="0" applyAlignment="1">
      <alignment horizontal="left" wrapText="1"/>
    </xf>
    <xf numFmtId="5" fontId="0" fillId="0" borderId="0" xfId="3" applyNumberFormat="1" applyFont="1" applyFill="1" applyAlignment="1" applyProtection="1">
      <alignment wrapText="1"/>
    </xf>
    <xf numFmtId="9" fontId="4" fillId="0" borderId="0" xfId="3" applyNumberFormat="1" applyFont="1" applyFill="1" applyAlignment="1" applyProtection="1">
      <alignment horizontal="center" wrapText="1"/>
    </xf>
    <xf numFmtId="6" fontId="0" fillId="0" borderId="0" xfId="0" applyNumberFormat="1" applyAlignment="1">
      <alignment horizontal="center"/>
    </xf>
    <xf numFmtId="9" fontId="0" fillId="0" borderId="0" xfId="0" applyNumberFormat="1" applyAlignment="1">
      <alignment horizontal="center"/>
    </xf>
    <xf numFmtId="164" fontId="24" fillId="0" borderId="39" xfId="0" applyNumberFormat="1" applyFont="1" applyBorder="1" applyAlignment="1" applyProtection="1">
      <alignment horizontal="center" vertical="center"/>
      <protection locked="0"/>
    </xf>
    <xf numFmtId="164" fontId="24" fillId="0" borderId="32" xfId="0" applyNumberFormat="1" applyFont="1" applyBorder="1" applyAlignment="1" applyProtection="1">
      <alignment horizontal="center"/>
      <protection locked="0"/>
    </xf>
    <xf numFmtId="167" fontId="25" fillId="0" borderId="6" xfId="0" applyNumberFormat="1" applyFont="1" applyBorder="1" applyAlignment="1">
      <alignment horizontal="left" vertical="top"/>
    </xf>
    <xf numFmtId="167" fontId="8" fillId="0" borderId="52" xfId="0" applyNumberFormat="1" applyFont="1" applyBorder="1"/>
    <xf numFmtId="167" fontId="8" fillId="0" borderId="21" xfId="0" applyNumberFormat="1" applyFont="1" applyBorder="1"/>
    <xf numFmtId="167" fontId="8" fillId="0" borderId="9" xfId="0" applyNumberFormat="1" applyFont="1" applyBorder="1"/>
    <xf numFmtId="167" fontId="8" fillId="3" borderId="45" xfId="0" applyNumberFormat="1" applyFont="1" applyFill="1" applyBorder="1" applyAlignment="1">
      <alignment horizontal="center" wrapText="1"/>
    </xf>
    <xf numFmtId="167" fontId="4" fillId="0" borderId="0" xfId="0" applyNumberFormat="1" applyFont="1" applyAlignment="1">
      <alignment horizontal="left" wrapText="1"/>
    </xf>
    <xf numFmtId="167" fontId="9" fillId="0" borderId="0" xfId="0" applyNumberFormat="1" applyFont="1" applyAlignment="1">
      <alignment horizontal="center"/>
    </xf>
    <xf numFmtId="167" fontId="0" fillId="0" borderId="0" xfId="0" applyNumberFormat="1"/>
    <xf numFmtId="167" fontId="0" fillId="0" borderId="0" xfId="0" applyNumberFormat="1" applyAlignment="1">
      <alignment horizontal="center"/>
    </xf>
    <xf numFmtId="167" fontId="0" fillId="0" borderId="0" xfId="0" applyNumberFormat="1" applyAlignment="1">
      <alignment horizontal="left" wrapText="1"/>
    </xf>
    <xf numFmtId="167" fontId="4" fillId="0" borderId="2" xfId="0" applyNumberFormat="1" applyFont="1" applyBorder="1" applyAlignment="1" applyProtection="1">
      <alignment horizontal="center" wrapText="1"/>
      <protection locked="0"/>
    </xf>
    <xf numFmtId="167" fontId="4" fillId="0" borderId="1" xfId="0" applyNumberFormat="1" applyFont="1" applyBorder="1" applyAlignment="1" applyProtection="1">
      <alignment horizontal="center" wrapText="1"/>
      <protection locked="0"/>
    </xf>
    <xf numFmtId="167" fontId="4" fillId="0" borderId="36" xfId="0" applyNumberFormat="1" applyFont="1" applyBorder="1" applyAlignment="1" applyProtection="1">
      <alignment horizontal="center" wrapText="1"/>
      <protection locked="0"/>
    </xf>
    <xf numFmtId="0" fontId="38" fillId="0" borderId="0" xfId="0" applyFont="1"/>
    <xf numFmtId="0" fontId="34" fillId="0" borderId="0" xfId="0" applyFont="1" applyAlignment="1">
      <alignment vertical="center"/>
    </xf>
    <xf numFmtId="0" fontId="8" fillId="0" borderId="0" xfId="0" applyFont="1" applyAlignment="1">
      <alignment horizontal="center" vertical="center"/>
    </xf>
    <xf numFmtId="0" fontId="30" fillId="0" borderId="0" xfId="0" applyFont="1"/>
    <xf numFmtId="0" fontId="36" fillId="0" borderId="0" xfId="0" applyFont="1"/>
    <xf numFmtId="0" fontId="15" fillId="0" borderId="0" xfId="0" applyFont="1" applyAlignment="1">
      <alignment horizontal="center" vertical="center"/>
    </xf>
    <xf numFmtId="0" fontId="55" fillId="0" borderId="0" xfId="0" applyFont="1"/>
    <xf numFmtId="0" fontId="32" fillId="0" borderId="0" xfId="0" applyFont="1"/>
    <xf numFmtId="0" fontId="8" fillId="0" borderId="17" xfId="0" applyFont="1" applyBorder="1" applyAlignment="1">
      <alignment horizontal="center" vertical="center"/>
    </xf>
    <xf numFmtId="0" fontId="15" fillId="0" borderId="17" xfId="0" applyFont="1" applyBorder="1" applyAlignment="1">
      <alignment horizontal="left"/>
    </xf>
    <xf numFmtId="0" fontId="8" fillId="0" borderId="0" xfId="0" applyFont="1" applyAlignment="1">
      <alignment horizontal="center"/>
    </xf>
    <xf numFmtId="0" fontId="8" fillId="0" borderId="0" xfId="0" applyFont="1"/>
    <xf numFmtId="0" fontId="8" fillId="0" borderId="6" xfId="0" applyFont="1" applyBorder="1" applyAlignment="1">
      <alignment horizontal="center"/>
    </xf>
    <xf numFmtId="164" fontId="15" fillId="0" borderId="17" xfId="0" applyNumberFormat="1" applyFont="1" applyBorder="1" applyAlignment="1">
      <alignment horizontal="left"/>
    </xf>
    <xf numFmtId="0" fontId="8" fillId="3" borderId="56" xfId="0" applyFont="1" applyFill="1" applyBorder="1" applyAlignment="1">
      <alignment horizontal="center" wrapText="1"/>
    </xf>
    <xf numFmtId="0" fontId="8" fillId="3" borderId="46" xfId="0" applyFont="1" applyFill="1" applyBorder="1" applyAlignment="1">
      <alignment horizontal="center" wrapText="1"/>
    </xf>
    <xf numFmtId="0" fontId="8" fillId="0" borderId="28" xfId="0" applyFont="1" applyBorder="1" applyAlignment="1">
      <alignment horizontal="center" wrapText="1"/>
    </xf>
    <xf numFmtId="0" fontId="8" fillId="3" borderId="18" xfId="0" applyFont="1" applyFill="1" applyBorder="1" applyAlignment="1">
      <alignment horizontal="center" wrapText="1"/>
    </xf>
    <xf numFmtId="0" fontId="8" fillId="0" borderId="17" xfId="0" applyFont="1" applyBorder="1" applyAlignment="1">
      <alignment horizontal="center" wrapText="1"/>
    </xf>
    <xf numFmtId="0" fontId="8" fillId="3" borderId="66" xfId="0" applyFont="1" applyFill="1" applyBorder="1" applyAlignment="1">
      <alignment horizontal="center" wrapText="1"/>
    </xf>
    <xf numFmtId="164" fontId="17" fillId="0" borderId="17" xfId="0" applyNumberFormat="1" applyFont="1" applyBorder="1" applyAlignment="1">
      <alignment horizontal="center" wrapText="1"/>
    </xf>
    <xf numFmtId="3" fontId="17" fillId="0" borderId="1" xfId="0" applyNumberFormat="1" applyFont="1" applyBorder="1" applyAlignment="1">
      <alignment horizontal="center" wrapText="1"/>
    </xf>
    <xf numFmtId="5" fontId="31" fillId="0" borderId="0" xfId="3" applyNumberFormat="1" applyFont="1" applyFill="1" applyAlignment="1" applyProtection="1">
      <alignment horizontal="center" wrapText="1"/>
    </xf>
    <xf numFmtId="0" fontId="37" fillId="0" borderId="0" xfId="0" applyFont="1" applyAlignment="1">
      <alignment horizontal="left"/>
    </xf>
    <xf numFmtId="5" fontId="9" fillId="0" borderId="0" xfId="3" applyNumberFormat="1" applyFont="1" applyFill="1" applyAlignment="1" applyProtection="1">
      <alignment horizontal="center" wrapText="1"/>
    </xf>
    <xf numFmtId="5" fontId="9" fillId="0" borderId="0" xfId="3" applyNumberFormat="1" applyFont="1" applyFill="1" applyAlignment="1" applyProtection="1">
      <alignment horizontal="left"/>
    </xf>
    <xf numFmtId="5" fontId="0" fillId="0" borderId="0" xfId="3" applyNumberFormat="1" applyFont="1" applyFill="1" applyAlignment="1" applyProtection="1">
      <alignment horizontal="left"/>
    </xf>
    <xf numFmtId="0" fontId="17" fillId="0" borderId="0" xfId="0" applyFont="1" applyAlignment="1">
      <alignment horizontal="center" wrapText="1"/>
    </xf>
    <xf numFmtId="0" fontId="24" fillId="0" borderId="0" xfId="0" applyFont="1" applyAlignment="1">
      <alignment horizontal="center"/>
    </xf>
    <xf numFmtId="0" fontId="17" fillId="0" borderId="0" xfId="0" applyFont="1" applyAlignment="1">
      <alignment horizontal="left" wrapText="1"/>
    </xf>
    <xf numFmtId="6" fontId="17" fillId="0" borderId="0" xfId="0" applyNumberFormat="1" applyFont="1" applyAlignment="1">
      <alignment horizontal="left" wrapText="1"/>
    </xf>
    <xf numFmtId="0" fontId="38" fillId="0" borderId="0" xfId="0" applyFont="1" applyAlignment="1">
      <alignment horizontal="left" wrapText="1"/>
    </xf>
    <xf numFmtId="3" fontId="17" fillId="0" borderId="58" xfId="0" applyNumberFormat="1" applyFont="1" applyBorder="1" applyAlignment="1" applyProtection="1">
      <alignment horizontal="center" wrapText="1"/>
      <protection locked="0"/>
    </xf>
    <xf numFmtId="3" fontId="17" fillId="0" borderId="71" xfId="0" applyNumberFormat="1" applyFont="1" applyBorder="1" applyAlignment="1" applyProtection="1">
      <alignment horizontal="center" wrapText="1"/>
      <protection locked="0"/>
    </xf>
    <xf numFmtId="3" fontId="17" fillId="0" borderId="59" xfId="0" applyNumberFormat="1" applyFont="1" applyBorder="1" applyAlignment="1" applyProtection="1">
      <alignment horizontal="center" wrapText="1"/>
      <protection locked="0"/>
    </xf>
    <xf numFmtId="3" fontId="17" fillId="0" borderId="41" xfId="0" applyNumberFormat="1" applyFont="1" applyBorder="1" applyAlignment="1" applyProtection="1">
      <alignment horizontal="center" wrapText="1"/>
      <protection locked="0"/>
    </xf>
    <xf numFmtId="3" fontId="17" fillId="0" borderId="31" xfId="0" applyNumberFormat="1" applyFont="1" applyBorder="1" applyAlignment="1" applyProtection="1">
      <alignment horizontal="center" wrapText="1"/>
      <protection locked="0"/>
    </xf>
    <xf numFmtId="3" fontId="17" fillId="0" borderId="42" xfId="0" applyNumberFormat="1" applyFont="1" applyBorder="1" applyAlignment="1" applyProtection="1">
      <alignment horizontal="center" wrapText="1"/>
      <protection locked="0"/>
    </xf>
    <xf numFmtId="0" fontId="9" fillId="0" borderId="0" xfId="0" applyFont="1" applyAlignment="1">
      <alignment horizontal="center" vertical="top" wrapText="1"/>
    </xf>
    <xf numFmtId="0" fontId="17" fillId="0" borderId="0" xfId="0" applyFont="1" applyAlignment="1">
      <alignment horizontal="center"/>
    </xf>
    <xf numFmtId="0" fontId="43" fillId="0" borderId="0" xfId="0" applyFont="1" applyAlignment="1">
      <alignment horizontal="left" vertical="top"/>
    </xf>
    <xf numFmtId="0" fontId="43" fillId="0" borderId="0" xfId="0" applyFont="1" applyAlignment="1">
      <alignment vertical="top"/>
    </xf>
    <xf numFmtId="0" fontId="15" fillId="0" borderId="6" xfId="0" applyFont="1" applyBorder="1" applyAlignment="1">
      <alignment horizontal="left"/>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0" fillId="4" borderId="0" xfId="0" applyFill="1"/>
    <xf numFmtId="0" fontId="0" fillId="0" borderId="7" xfId="0" applyBorder="1"/>
    <xf numFmtId="0" fontId="43" fillId="5" borderId="25" xfId="0" applyFont="1" applyFill="1" applyBorder="1" applyAlignment="1">
      <alignment horizontal="left" vertical="center"/>
    </xf>
    <xf numFmtId="0" fontId="34" fillId="5" borderId="7" xfId="0" applyFont="1" applyFill="1" applyBorder="1" applyAlignment="1">
      <alignment horizontal="left"/>
    </xf>
    <xf numFmtId="0" fontId="34" fillId="5" borderId="7" xfId="0" applyFont="1" applyFill="1" applyBorder="1" applyAlignment="1">
      <alignment horizontal="center"/>
    </xf>
    <xf numFmtId="0" fontId="11" fillId="5" borderId="24" xfId="0" applyFont="1" applyFill="1" applyBorder="1"/>
    <xf numFmtId="0" fontId="11" fillId="5" borderId="0" xfId="0" applyFont="1" applyFill="1" applyAlignment="1">
      <alignment vertical="center"/>
    </xf>
    <xf numFmtId="0" fontId="11" fillId="5" borderId="0" xfId="0" applyFont="1" applyFill="1"/>
    <xf numFmtId="0" fontId="12" fillId="5" borderId="0" xfId="0" applyFont="1" applyFill="1" applyAlignment="1">
      <alignment vertical="center"/>
    </xf>
    <xf numFmtId="0" fontId="11" fillId="0" borderId="0" xfId="0" applyFont="1"/>
    <xf numFmtId="0" fontId="0" fillId="5" borderId="0" xfId="0" applyFill="1" applyAlignment="1">
      <alignment vertical="center"/>
    </xf>
    <xf numFmtId="0" fontId="0" fillId="5" borderId="0" xfId="0" applyFill="1"/>
    <xf numFmtId="0" fontId="9" fillId="3" borderId="1" xfId="0" quotePrefix="1" applyFont="1" applyFill="1" applyBorder="1" applyAlignment="1">
      <alignment vertical="center"/>
    </xf>
    <xf numFmtId="0" fontId="9" fillId="3" borderId="1" xfId="0" applyFont="1" applyFill="1" applyBorder="1" applyAlignment="1">
      <alignment vertical="center"/>
    </xf>
    <xf numFmtId="0" fontId="8" fillId="3" borderId="1" xfId="0" quotePrefix="1" applyFont="1" applyFill="1" applyBorder="1" applyAlignment="1">
      <alignment horizontal="left" vertical="center"/>
    </xf>
    <xf numFmtId="0" fontId="9" fillId="5" borderId="24" xfId="0" applyFont="1" applyFill="1" applyBorder="1" applyAlignment="1">
      <alignment vertical="center"/>
    </xf>
    <xf numFmtId="0" fontId="15" fillId="5" borderId="0" xfId="0" applyFont="1" applyFill="1" applyAlignment="1">
      <alignment horizontal="center" vertical="center"/>
    </xf>
    <xf numFmtId="0" fontId="9" fillId="5" borderId="0" xfId="0" applyFont="1" applyFill="1" applyAlignment="1">
      <alignment vertical="center"/>
    </xf>
    <xf numFmtId="0" fontId="0" fillId="0" borderId="0" xfId="0" applyAlignment="1">
      <alignment horizontal="center" vertical="center"/>
    </xf>
    <xf numFmtId="0" fontId="9" fillId="0" borderId="0" xfId="0" applyFont="1" applyAlignment="1">
      <alignment vertical="center"/>
    </xf>
    <xf numFmtId="0" fontId="8" fillId="0" borderId="0" xfId="0" applyFont="1" applyAlignment="1">
      <alignment horizontal="center" vertical="center" wrapText="1"/>
    </xf>
    <xf numFmtId="0" fontId="0" fillId="0" borderId="0" xfId="0" applyAlignment="1">
      <alignment vertical="center"/>
    </xf>
    <xf numFmtId="0" fontId="0" fillId="5" borderId="27" xfId="0" applyFill="1" applyBorder="1"/>
    <xf numFmtId="0" fontId="0" fillId="5" borderId="55" xfId="0" applyFill="1" applyBorder="1"/>
    <xf numFmtId="164" fontId="0" fillId="0" borderId="0" xfId="0" applyNumberForma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167" fontId="34" fillId="5" borderId="7" xfId="0" applyNumberFormat="1" applyFont="1" applyFill="1" applyBorder="1" applyAlignment="1">
      <alignment horizontal="center"/>
    </xf>
    <xf numFmtId="167" fontId="11" fillId="5" borderId="0" xfId="0" applyNumberFormat="1" applyFont="1" applyFill="1"/>
    <xf numFmtId="167" fontId="0" fillId="5" borderId="0" xfId="0" applyNumberFormat="1" applyFill="1"/>
    <xf numFmtId="167" fontId="9" fillId="5" borderId="0" xfId="0" applyNumberFormat="1" applyFont="1" applyFill="1" applyAlignment="1">
      <alignment vertical="center"/>
    </xf>
    <xf numFmtId="167" fontId="8" fillId="3" borderId="1" xfId="0" applyNumberFormat="1" applyFont="1" applyFill="1" applyBorder="1" applyAlignment="1">
      <alignment horizontal="center" vertical="center" wrapText="1"/>
    </xf>
    <xf numFmtId="167" fontId="0" fillId="5" borderId="27" xfId="0" applyNumberFormat="1" applyFill="1" applyBorder="1"/>
    <xf numFmtId="167" fontId="9" fillId="0" borderId="0" xfId="0" applyNumberFormat="1" applyFont="1" applyAlignment="1">
      <alignment vertical="center"/>
    </xf>
    <xf numFmtId="167" fontId="4" fillId="0" borderId="0" xfId="0" applyNumberFormat="1" applyFont="1" applyAlignment="1">
      <alignment vertical="center"/>
    </xf>
    <xf numFmtId="167" fontId="9" fillId="0" borderId="0" xfId="0" applyNumberFormat="1" applyFont="1"/>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167" fontId="0" fillId="0" borderId="1" xfId="0" applyNumberFormat="1" applyBorder="1" applyAlignment="1" applyProtection="1">
      <alignment horizontal="center" vertical="center"/>
      <protection locked="0"/>
    </xf>
    <xf numFmtId="164" fontId="4" fillId="0" borderId="1" xfId="0" applyNumberFormat="1" applyFont="1" applyBorder="1" applyAlignment="1" applyProtection="1">
      <alignment horizontal="center" vertical="center"/>
      <protection locked="0"/>
    </xf>
    <xf numFmtId="0" fontId="3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center"/>
    </xf>
    <xf numFmtId="0" fontId="8" fillId="3" borderId="3" xfId="0" applyFont="1" applyFill="1" applyBorder="1" applyAlignment="1">
      <alignment horizontal="center" wrapText="1"/>
    </xf>
    <xf numFmtId="0" fontId="39" fillId="0" borderId="0" xfId="0" applyFont="1"/>
    <xf numFmtId="0" fontId="40" fillId="0" borderId="0" xfId="0" applyFont="1"/>
    <xf numFmtId="0" fontId="17" fillId="0" borderId="0" xfId="0" applyFont="1" applyAlignment="1">
      <alignment horizontal="center" vertical="center" wrapText="1"/>
    </xf>
    <xf numFmtId="0" fontId="17" fillId="0" borderId="0" xfId="0" applyFont="1" applyAlignment="1">
      <alignment vertical="center"/>
    </xf>
    <xf numFmtId="9" fontId="17" fillId="0" borderId="0" xfId="0" applyNumberFormat="1" applyFont="1" applyAlignment="1">
      <alignment horizontal="center"/>
    </xf>
    <xf numFmtId="164" fontId="17" fillId="0" borderId="0" xfId="0" applyNumberFormat="1" applyFont="1" applyAlignment="1">
      <alignment horizontal="center"/>
    </xf>
    <xf numFmtId="0" fontId="17" fillId="0" borderId="0" xfId="0" applyFont="1" applyAlignment="1">
      <alignment horizontal="center" vertical="center"/>
    </xf>
    <xf numFmtId="0" fontId="17" fillId="0" borderId="0" xfId="0" applyFont="1" applyAlignment="1">
      <alignment horizontal="left" vertical="center" wrapText="1"/>
    </xf>
    <xf numFmtId="9" fontId="17" fillId="0" borderId="0" xfId="0" applyNumberFormat="1" applyFont="1" applyAlignment="1">
      <alignment horizontal="center" wrapText="1"/>
    </xf>
    <xf numFmtId="164" fontId="17" fillId="0" borderId="0" xfId="0" applyNumberFormat="1" applyFont="1" applyAlignment="1">
      <alignment horizontal="center" wrapText="1"/>
    </xf>
    <xf numFmtId="0" fontId="30" fillId="5" borderId="25" xfId="0" applyFont="1" applyFill="1" applyBorder="1"/>
    <xf numFmtId="0" fontId="30" fillId="5" borderId="23" xfId="0" applyFont="1" applyFill="1" applyBorder="1"/>
    <xf numFmtId="0" fontId="25" fillId="5" borderId="24" xfId="0" applyFont="1" applyFill="1" applyBorder="1" applyAlignment="1">
      <alignment vertical="top"/>
    </xf>
    <xf numFmtId="0" fontId="25" fillId="5" borderId="26" xfId="0" applyFont="1" applyFill="1" applyBorder="1" applyAlignment="1">
      <alignment vertical="top"/>
    </xf>
    <xf numFmtId="0" fontId="30" fillId="5" borderId="24" xfId="0" applyFont="1" applyFill="1" applyBorder="1"/>
    <xf numFmtId="0" fontId="34" fillId="5" borderId="27" xfId="0" applyFont="1" applyFill="1" applyBorder="1" applyAlignment="1">
      <alignment horizontal="left" vertical="center"/>
    </xf>
    <xf numFmtId="0" fontId="30" fillId="5" borderId="26" xfId="0" applyFont="1" applyFill="1" applyBorder="1"/>
    <xf numFmtId="0" fontId="15" fillId="5" borderId="24" xfId="0" applyFont="1" applyFill="1" applyBorder="1"/>
    <xf numFmtId="0" fontId="8" fillId="5" borderId="24" xfId="0" applyFont="1" applyFill="1" applyBorder="1"/>
    <xf numFmtId="164" fontId="0" fillId="5" borderId="24" xfId="0" applyNumberFormat="1" applyFill="1" applyBorder="1"/>
    <xf numFmtId="164" fontId="0" fillId="5" borderId="0" xfId="0" applyNumberFormat="1" applyFill="1"/>
    <xf numFmtId="0" fontId="15" fillId="4" borderId="20" xfId="0" applyFont="1" applyFill="1" applyBorder="1"/>
    <xf numFmtId="0" fontId="15" fillId="5" borderId="7" xfId="0" applyFont="1" applyFill="1" applyBorder="1" applyAlignment="1">
      <alignment horizontal="left"/>
    </xf>
    <xf numFmtId="0" fontId="15" fillId="5" borderId="7" xfId="0" applyFont="1" applyFill="1" applyBorder="1"/>
    <xf numFmtId="164" fontId="0" fillId="5" borderId="7" xfId="0" applyNumberFormat="1" applyFill="1" applyBorder="1"/>
    <xf numFmtId="0" fontId="12" fillId="0" borderId="0" xfId="0" applyFont="1"/>
    <xf numFmtId="0" fontId="15" fillId="0" borderId="7" xfId="0" applyFont="1" applyBorder="1"/>
    <xf numFmtId="0" fontId="15" fillId="0" borderId="21" xfId="0" applyFont="1" applyBorder="1" applyProtection="1">
      <protection locked="0"/>
    </xf>
    <xf numFmtId="0" fontId="15" fillId="0" borderId="0" xfId="0" applyFont="1" applyAlignment="1">
      <alignment vertical="top"/>
    </xf>
    <xf numFmtId="0" fontId="17" fillId="0" borderId="0" xfId="0" applyFont="1" applyAlignment="1">
      <alignment horizontal="center" vertical="top"/>
    </xf>
    <xf numFmtId="0" fontId="0" fillId="0" borderId="0" xfId="0" applyAlignment="1">
      <alignment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164" fontId="24" fillId="0" borderId="0" xfId="0" applyNumberFormat="1" applyFont="1" applyAlignment="1">
      <alignment horizontal="center" vertical="top"/>
    </xf>
    <xf numFmtId="0" fontId="17" fillId="0" borderId="0" xfId="0" applyFont="1" applyAlignment="1">
      <alignment horizontal="left" vertical="top" wrapText="1"/>
    </xf>
    <xf numFmtId="6" fontId="17" fillId="0" borderId="0" xfId="0" applyNumberFormat="1" applyFont="1" applyAlignment="1">
      <alignment horizontal="left" vertical="top" wrapText="1"/>
    </xf>
    <xf numFmtId="0" fontId="17" fillId="0" borderId="0" xfId="0" applyFont="1" applyAlignment="1">
      <alignment horizontal="left" vertical="top"/>
    </xf>
    <xf numFmtId="0" fontId="17" fillId="0" borderId="0" xfId="0" applyFont="1" applyAlignment="1">
      <alignment vertical="top"/>
    </xf>
    <xf numFmtId="164" fontId="6" fillId="0" borderId="0" xfId="0" applyNumberFormat="1" applyFont="1" applyAlignment="1">
      <alignment horizontal="center" vertical="top"/>
    </xf>
    <xf numFmtId="164" fontId="0" fillId="0" borderId="29" xfId="0" applyNumberFormat="1" applyBorder="1" applyAlignment="1">
      <alignment horizontal="center" vertical="top"/>
    </xf>
    <xf numFmtId="6" fontId="15" fillId="0" borderId="0" xfId="0" applyNumberFormat="1" applyFont="1" applyAlignment="1">
      <alignment vertical="top"/>
    </xf>
    <xf numFmtId="0" fontId="0" fillId="0" borderId="11" xfId="0" applyBorder="1" applyAlignment="1">
      <alignment horizontal="center" vertical="top"/>
    </xf>
    <xf numFmtId="0" fontId="0" fillId="0" borderId="6" xfId="0" applyBorder="1" applyAlignment="1">
      <alignment horizontal="center" vertical="top"/>
    </xf>
    <xf numFmtId="0" fontId="0" fillId="0" borderId="12" xfId="0" applyBorder="1" applyAlignment="1">
      <alignment horizontal="center" vertical="top"/>
    </xf>
    <xf numFmtId="0" fontId="0" fillId="0" borderId="28" xfId="0" applyBorder="1" applyAlignment="1">
      <alignment horizontal="center" vertical="top"/>
    </xf>
    <xf numFmtId="5" fontId="4" fillId="0" borderId="0" xfId="3" applyNumberFormat="1" applyFont="1" applyFill="1" applyBorder="1" applyAlignment="1">
      <alignment horizontal="center" vertical="top" wrapText="1"/>
    </xf>
    <xf numFmtId="9" fontId="4" fillId="0" borderId="0" xfId="3" applyNumberFormat="1" applyFont="1" applyFill="1" applyBorder="1" applyAlignment="1">
      <alignment horizontal="center" vertical="top" wrapText="1"/>
    </xf>
    <xf numFmtId="0" fontId="4" fillId="0" borderId="0" xfId="0" applyFont="1" applyAlignment="1">
      <alignment horizontal="center" vertical="top" wrapText="1"/>
    </xf>
    <xf numFmtId="6" fontId="0" fillId="0" borderId="0" xfId="0" applyNumberFormat="1" applyAlignment="1">
      <alignment horizontal="center" vertical="top"/>
    </xf>
    <xf numFmtId="164" fontId="0" fillId="0" borderId="0" xfId="0" quotePrefix="1" applyNumberFormat="1" applyAlignment="1">
      <alignment horizontal="center" vertical="top"/>
    </xf>
    <xf numFmtId="0" fontId="0" fillId="0" borderId="29" xfId="0" applyBorder="1" applyAlignment="1">
      <alignment horizontal="center" vertical="top"/>
    </xf>
    <xf numFmtId="164" fontId="0" fillId="0" borderId="0" xfId="0" applyNumberFormat="1" applyAlignment="1">
      <alignment horizontal="center" vertical="top"/>
    </xf>
    <xf numFmtId="0" fontId="17" fillId="0" borderId="28" xfId="0" applyFont="1" applyBorder="1" applyAlignment="1">
      <alignment horizontal="center" vertical="top"/>
    </xf>
    <xf numFmtId="164" fontId="17" fillId="0" borderId="0" xfId="0" applyNumberFormat="1" applyFont="1" applyAlignment="1">
      <alignment horizontal="center" vertical="top"/>
    </xf>
    <xf numFmtId="0" fontId="17" fillId="0" borderId="29" xfId="0" applyFont="1" applyBorder="1" applyAlignment="1">
      <alignment horizontal="center" vertical="top"/>
    </xf>
    <xf numFmtId="164" fontId="17" fillId="0" borderId="0" xfId="0" applyNumberFormat="1" applyFont="1" applyAlignment="1">
      <alignment horizontal="center" vertical="top" wrapText="1"/>
    </xf>
    <xf numFmtId="0" fontId="9" fillId="0" borderId="74" xfId="0" applyFont="1" applyBorder="1" applyAlignment="1">
      <alignment horizontal="center" vertical="top" wrapText="1"/>
    </xf>
    <xf numFmtId="164" fontId="0" fillId="0" borderId="17" xfId="0" applyNumberFormat="1" applyBorder="1" applyAlignment="1">
      <alignment vertical="top"/>
    </xf>
    <xf numFmtId="0" fontId="0" fillId="0" borderId="75" xfId="0" applyBorder="1" applyAlignment="1">
      <alignment horizontal="center" vertical="top"/>
    </xf>
    <xf numFmtId="0" fontId="15" fillId="5" borderId="25" xfId="0" applyFont="1" applyFill="1" applyBorder="1"/>
    <xf numFmtId="0" fontId="15" fillId="5" borderId="7" xfId="0" applyFont="1" applyFill="1" applyBorder="1" applyAlignment="1">
      <alignment horizontal="center"/>
    </xf>
    <xf numFmtId="0" fontId="15" fillId="5" borderId="23" xfId="0" applyFont="1" applyFill="1" applyBorder="1"/>
    <xf numFmtId="0" fontId="43" fillId="5" borderId="0" xfId="0" applyFont="1" applyFill="1"/>
    <xf numFmtId="0" fontId="43" fillId="5" borderId="0" xfId="0" applyFont="1" applyFill="1" applyAlignment="1">
      <alignment horizontal="center"/>
    </xf>
    <xf numFmtId="0" fontId="15" fillId="5" borderId="27" xfId="0" applyFont="1" applyFill="1" applyBorder="1"/>
    <xf numFmtId="49" fontId="15" fillId="0" borderId="1" xfId="0" applyNumberFormat="1" applyFont="1" applyBorder="1" applyAlignment="1">
      <alignment horizontal="center" wrapText="1"/>
    </xf>
    <xf numFmtId="1" fontId="15" fillId="0" borderId="1" xfId="0" applyNumberFormat="1" applyFont="1" applyBorder="1" applyAlignment="1">
      <alignment horizontal="center" wrapText="1"/>
    </xf>
    <xf numFmtId="3" fontId="15" fillId="0" borderId="1" xfId="0" applyNumberFormat="1" applyFont="1" applyBorder="1" applyAlignment="1">
      <alignment horizontal="center" wrapText="1"/>
    </xf>
    <xf numFmtId="0" fontId="15" fillId="0" borderId="1" xfId="0" applyFont="1" applyBorder="1" applyAlignment="1">
      <alignment horizontal="center" wrapText="1"/>
    </xf>
    <xf numFmtId="49" fontId="17" fillId="0" borderId="1" xfId="0" applyNumberFormat="1" applyFont="1" applyBorder="1" applyAlignment="1">
      <alignment horizontal="center" wrapText="1"/>
    </xf>
    <xf numFmtId="1" fontId="17" fillId="0" borderId="1" xfId="0" applyNumberFormat="1" applyFont="1" applyBorder="1" applyAlignment="1">
      <alignment horizontal="center" wrapText="1"/>
    </xf>
    <xf numFmtId="0" fontId="17" fillId="0" borderId="1" xfId="0" applyFont="1" applyBorder="1"/>
    <xf numFmtId="0" fontId="17" fillId="5" borderId="0" xfId="0" applyFont="1" applyFill="1"/>
    <xf numFmtId="1" fontId="17" fillId="5" borderId="0" xfId="0" applyNumberFormat="1" applyFont="1" applyFill="1" applyAlignment="1">
      <alignment horizontal="center" wrapText="1"/>
    </xf>
    <xf numFmtId="0" fontId="17" fillId="5" borderId="0" xfId="0" applyFont="1" applyFill="1" applyAlignment="1">
      <alignment horizontal="center" wrapText="1"/>
    </xf>
    <xf numFmtId="3" fontId="17" fillId="5" borderId="0" xfId="0" applyNumberFormat="1" applyFont="1" applyFill="1" applyAlignment="1">
      <alignment horizontal="center" wrapText="1"/>
    </xf>
    <xf numFmtId="0" fontId="15" fillId="5" borderId="16" xfId="0" applyFont="1" applyFill="1" applyBorder="1"/>
    <xf numFmtId="0" fontId="15" fillId="5" borderId="27" xfId="0" applyFont="1" applyFill="1" applyBorder="1" applyAlignment="1">
      <alignment horizontal="center"/>
    </xf>
    <xf numFmtId="0" fontId="15" fillId="5" borderId="55" xfId="0" applyFont="1" applyFill="1" applyBorder="1"/>
    <xf numFmtId="3" fontId="0" fillId="0" borderId="0" xfId="0" applyNumberFormat="1" applyAlignment="1">
      <alignment horizontal="center" vertical="top"/>
    </xf>
    <xf numFmtId="0" fontId="0" fillId="5" borderId="7" xfId="0" applyFill="1" applyBorder="1"/>
    <xf numFmtId="0" fontId="0" fillId="5" borderId="23" xfId="0" applyFill="1" applyBorder="1"/>
    <xf numFmtId="0" fontId="23" fillId="5" borderId="0" xfId="0" applyFont="1" applyFill="1"/>
    <xf numFmtId="0" fontId="0" fillId="5" borderId="24" xfId="0" applyFill="1" applyBorder="1" applyAlignment="1">
      <alignment vertical="top"/>
    </xf>
    <xf numFmtId="0" fontId="0" fillId="5" borderId="0" xfId="0" applyFill="1" applyAlignment="1">
      <alignment vertical="top"/>
    </xf>
    <xf numFmtId="0" fontId="0" fillId="5" borderId="26" xfId="0" applyFill="1" applyBorder="1" applyAlignment="1">
      <alignment vertical="top"/>
    </xf>
    <xf numFmtId="0" fontId="9" fillId="5" borderId="24" xfId="0" applyFont="1" applyFill="1" applyBorder="1"/>
    <xf numFmtId="0" fontId="9" fillId="5" borderId="0" xfId="0" applyFont="1" applyFill="1"/>
    <xf numFmtId="0" fontId="9" fillId="5" borderId="0" xfId="0" applyFont="1" applyFill="1" applyAlignment="1">
      <alignment horizontal="left"/>
    </xf>
    <xf numFmtId="164" fontId="9" fillId="5" borderId="0" xfId="0" applyNumberFormat="1" applyFont="1" applyFill="1" applyAlignment="1">
      <alignment horizontal="center"/>
    </xf>
    <xf numFmtId="0" fontId="11" fillId="3" borderId="28" xfId="0" applyFont="1" applyFill="1" applyBorder="1" applyAlignment="1">
      <alignment horizontal="left"/>
    </xf>
    <xf numFmtId="0" fontId="11" fillId="3" borderId="0" xfId="0" applyFont="1" applyFill="1" applyAlignment="1">
      <alignment horizontal="left"/>
    </xf>
    <xf numFmtId="0" fontId="11" fillId="3" borderId="29" xfId="0" applyFont="1" applyFill="1" applyBorder="1" applyAlignment="1">
      <alignment horizontal="left"/>
    </xf>
    <xf numFmtId="164" fontId="8" fillId="3" borderId="29" xfId="0" applyNumberFormat="1" applyFont="1" applyFill="1" applyBorder="1" applyAlignment="1">
      <alignment horizontal="center"/>
    </xf>
    <xf numFmtId="0" fontId="8" fillId="5" borderId="26" xfId="0" applyFont="1" applyFill="1" applyBorder="1"/>
    <xf numFmtId="0" fontId="15" fillId="3" borderId="28" xfId="0" applyFont="1" applyFill="1" applyBorder="1"/>
    <xf numFmtId="164" fontId="15" fillId="3" borderId="29" xfId="0" applyNumberFormat="1" applyFont="1" applyFill="1" applyBorder="1" applyAlignment="1">
      <alignment horizontal="center"/>
    </xf>
    <xf numFmtId="0" fontId="45" fillId="5" borderId="26" xfId="0" applyFont="1" applyFill="1" applyBorder="1"/>
    <xf numFmtId="0" fontId="0" fillId="3" borderId="11" xfId="0" applyFill="1" applyBorder="1"/>
    <xf numFmtId="0" fontId="0" fillId="3" borderId="6" xfId="0" applyFill="1" applyBorder="1"/>
    <xf numFmtId="6" fontId="9" fillId="3" borderId="12" xfId="0" applyNumberFormat="1" applyFont="1" applyFill="1" applyBorder="1" applyAlignment="1">
      <alignment horizontal="center"/>
    </xf>
    <xf numFmtId="0" fontId="45" fillId="0" borderId="0" xfId="0" applyFont="1"/>
    <xf numFmtId="0" fontId="12" fillId="5" borderId="24" xfId="0" applyFont="1" applyFill="1" applyBorder="1"/>
    <xf numFmtId="0" fontId="11" fillId="5" borderId="26" xfId="0" applyFont="1" applyFill="1" applyBorder="1"/>
    <xf numFmtId="0" fontId="46" fillId="5" borderId="26" xfId="0" applyFont="1" applyFill="1" applyBorder="1" applyAlignment="1">
      <alignment vertical="center"/>
    </xf>
    <xf numFmtId="0" fontId="0" fillId="5" borderId="24" xfId="0" applyFill="1" applyBorder="1" applyAlignment="1">
      <alignment horizontal="left" vertical="center"/>
    </xf>
    <xf numFmtId="0" fontId="9" fillId="5" borderId="65" xfId="0" applyFont="1" applyFill="1" applyBorder="1" applyAlignment="1">
      <alignment vertical="center"/>
    </xf>
    <xf numFmtId="0" fontId="0" fillId="0" borderId="0" xfId="0" applyAlignment="1">
      <alignment horizontal="left" vertical="center"/>
    </xf>
    <xf numFmtId="0" fontId="0" fillId="0" borderId="21" xfId="0" applyBorder="1"/>
    <xf numFmtId="0" fontId="0" fillId="5" borderId="65" xfId="0" applyFill="1" applyBorder="1"/>
    <xf numFmtId="0" fontId="0" fillId="5" borderId="24" xfId="0" applyFill="1" applyBorder="1" applyAlignment="1">
      <alignment horizontal="center" vertical="center"/>
    </xf>
    <xf numFmtId="0" fontId="9" fillId="5" borderId="65" xfId="0" applyFont="1" applyFill="1" applyBorder="1" applyAlignment="1">
      <alignment horizontal="center" vertical="center"/>
    </xf>
    <xf numFmtId="0" fontId="0" fillId="0" borderId="21" xfId="0" applyBorder="1" applyAlignment="1">
      <alignment wrapText="1"/>
    </xf>
    <xf numFmtId="0" fontId="0" fillId="5" borderId="65" xfId="0" applyFill="1" applyBorder="1" applyAlignment="1">
      <alignment wrapText="1"/>
    </xf>
    <xf numFmtId="0" fontId="22" fillId="5" borderId="0" xfId="0" applyFont="1" applyFill="1" applyAlignment="1">
      <alignment vertical="top"/>
    </xf>
    <xf numFmtId="0" fontId="22" fillId="5" borderId="24" xfId="0" applyFont="1" applyFill="1" applyBorder="1" applyAlignment="1">
      <alignment vertical="center"/>
    </xf>
    <xf numFmtId="0" fontId="15" fillId="5" borderId="24" xfId="0" applyFont="1" applyFill="1" applyBorder="1" applyAlignment="1">
      <alignment vertical="center"/>
    </xf>
    <xf numFmtId="49" fontId="15" fillId="5" borderId="7" xfId="0" applyNumberFormat="1" applyFont="1" applyFill="1" applyBorder="1" applyAlignment="1">
      <alignment horizontal="center" wrapText="1"/>
    </xf>
    <xf numFmtId="1" fontId="15" fillId="5" borderId="7" xfId="0" applyNumberFormat="1" applyFont="1" applyFill="1" applyBorder="1" applyAlignment="1">
      <alignment horizontal="center" vertical="top" wrapText="1"/>
    </xf>
    <xf numFmtId="3" fontId="15" fillId="5" borderId="7" xfId="0" applyNumberFormat="1" applyFont="1" applyFill="1" applyBorder="1" applyAlignment="1">
      <alignment horizontal="center" vertical="top" wrapText="1"/>
    </xf>
    <xf numFmtId="164" fontId="15" fillId="4" borderId="21" xfId="0" applyNumberFormat="1" applyFont="1" applyFill="1" applyBorder="1" applyAlignment="1">
      <alignment vertical="center" wrapText="1"/>
    </xf>
    <xf numFmtId="10" fontId="15" fillId="4" borderId="1" xfId="0" applyNumberFormat="1" applyFont="1" applyFill="1" applyBorder="1" applyAlignment="1">
      <alignment horizontal="center" wrapText="1"/>
    </xf>
    <xf numFmtId="49" fontId="15" fillId="5" borderId="0" xfId="0" applyNumberFormat="1" applyFont="1" applyFill="1" applyAlignment="1">
      <alignment wrapText="1"/>
    </xf>
    <xf numFmtId="164" fontId="8" fillId="4" borderId="1" xfId="0" applyNumberFormat="1" applyFont="1" applyFill="1" applyBorder="1" applyAlignment="1">
      <alignment horizontal="center" vertical="center" wrapText="1"/>
    </xf>
    <xf numFmtId="10" fontId="15" fillId="3" borderId="1" xfId="0" applyNumberFormat="1" applyFont="1" applyFill="1" applyBorder="1" applyAlignment="1">
      <alignment horizontal="center" wrapText="1"/>
    </xf>
    <xf numFmtId="0" fontId="21" fillId="5" borderId="0" xfId="0" applyFont="1" applyFill="1"/>
    <xf numFmtId="0" fontId="19" fillId="5" borderId="0" xfId="0" applyFont="1" applyFill="1"/>
    <xf numFmtId="0" fontId="15" fillId="0" borderId="20" xfId="0" applyFont="1" applyBorder="1" applyAlignment="1">
      <alignment horizontal="left" vertical="top" wrapText="1"/>
    </xf>
    <xf numFmtId="0" fontId="24" fillId="5" borderId="24" xfId="0" applyFont="1" applyFill="1" applyBorder="1" applyAlignment="1">
      <alignment horizontal="left"/>
    </xf>
    <xf numFmtId="0" fontId="24" fillId="5" borderId="26" xfId="0" applyFont="1" applyFill="1" applyBorder="1" applyAlignment="1">
      <alignment horizontal="left"/>
    </xf>
    <xf numFmtId="0" fontId="15" fillId="0" borderId="20" xfId="0" applyFont="1" applyBorder="1" applyAlignment="1" applyProtection="1">
      <alignment vertical="top" wrapText="1"/>
      <protection locked="0"/>
    </xf>
    <xf numFmtId="0" fontId="15" fillId="0" borderId="20" xfId="0" applyFont="1" applyBorder="1" applyAlignment="1" applyProtection="1">
      <alignment wrapText="1"/>
      <protection locked="0"/>
    </xf>
    <xf numFmtId="0" fontId="8" fillId="3" borderId="20" xfId="0" applyFont="1" applyFill="1" applyBorder="1" applyAlignment="1">
      <alignment horizontal="center" wrapText="1"/>
    </xf>
    <xf numFmtId="0" fontId="24" fillId="0" borderId="27" xfId="0" applyFont="1" applyBorder="1" applyAlignment="1" applyProtection="1">
      <alignment horizontal="center"/>
      <protection locked="0"/>
    </xf>
    <xf numFmtId="0" fontId="22" fillId="0" borderId="0" xfId="0" applyFont="1" applyAlignment="1">
      <alignment horizontal="left" vertical="top"/>
    </xf>
    <xf numFmtId="6" fontId="24" fillId="0" borderId="0" xfId="0" applyNumberFormat="1" applyFont="1" applyAlignment="1">
      <alignment horizontal="center" vertical="top"/>
    </xf>
    <xf numFmtId="6" fontId="0" fillId="0" borderId="28" xfId="0" applyNumberFormat="1" applyBorder="1" applyAlignment="1">
      <alignment horizontal="center" vertical="top"/>
    </xf>
    <xf numFmtId="0" fontId="0" fillId="0" borderId="17" xfId="0" applyBorder="1" applyAlignment="1">
      <alignment horizontal="center" vertical="top"/>
    </xf>
    <xf numFmtId="3" fontId="9" fillId="0" borderId="74" xfId="0" applyNumberFormat="1" applyFont="1" applyBorder="1" applyAlignment="1">
      <alignment horizontal="center" vertical="top" wrapText="1"/>
    </xf>
    <xf numFmtId="0" fontId="0" fillId="5" borderId="0" xfId="0" applyFill="1" applyAlignment="1">
      <alignment horizontal="left" vertical="top"/>
    </xf>
    <xf numFmtId="0" fontId="34" fillId="0" borderId="0" xfId="0" applyFont="1" applyAlignment="1">
      <alignment vertical="center" wrapText="1"/>
    </xf>
    <xf numFmtId="0" fontId="34" fillId="0" borderId="0" xfId="0" applyFont="1" applyAlignment="1">
      <alignment horizontal="center" vertical="center" wrapText="1"/>
    </xf>
    <xf numFmtId="0" fontId="17" fillId="0" borderId="47" xfId="0" applyFont="1" applyBorder="1" applyAlignment="1" applyProtection="1">
      <alignment horizontal="center" wrapText="1"/>
      <protection locked="0"/>
    </xf>
    <xf numFmtId="0" fontId="17" fillId="0" borderId="2" xfId="0" applyFont="1" applyBorder="1" applyAlignment="1">
      <alignment horizontal="left" wrapText="1"/>
    </xf>
    <xf numFmtId="0" fontId="17" fillId="0" borderId="35" xfId="0" applyFont="1" applyBorder="1" applyAlignment="1">
      <alignment horizontal="left" wrapText="1"/>
    </xf>
    <xf numFmtId="3" fontId="17" fillId="0" borderId="47" xfId="0" applyNumberFormat="1" applyFont="1" applyBorder="1" applyAlignment="1" applyProtection="1">
      <alignment horizontal="center" wrapText="1"/>
      <protection locked="0"/>
    </xf>
    <xf numFmtId="0" fontId="22" fillId="0" borderId="0" xfId="0" applyFont="1" applyAlignment="1">
      <alignment horizontal="left" vertical="center"/>
    </xf>
    <xf numFmtId="0" fontId="17" fillId="0" borderId="27" xfId="0" applyFont="1" applyBorder="1" applyAlignment="1">
      <alignment horizontal="center"/>
    </xf>
    <xf numFmtId="0" fontId="17" fillId="0" borderId="2" xfId="0" applyFont="1" applyBorder="1" applyAlignment="1">
      <alignment horizontal="center" wrapText="1"/>
    </xf>
    <xf numFmtId="0" fontId="17" fillId="0" borderId="27" xfId="0" applyFont="1" applyBorder="1" applyAlignment="1">
      <alignment horizontal="center" wrapText="1"/>
    </xf>
    <xf numFmtId="0" fontId="17" fillId="0" borderId="35" xfId="0" applyFont="1" applyBorder="1" applyAlignment="1">
      <alignment horizontal="center" wrapText="1"/>
    </xf>
    <xf numFmtId="164" fontId="17" fillId="0" borderId="2" xfId="3" applyNumberFormat="1" applyFont="1" applyFill="1" applyBorder="1" applyAlignment="1" applyProtection="1">
      <alignment horizontal="center" wrapText="1"/>
      <protection locked="0"/>
    </xf>
    <xf numFmtId="164" fontId="41" fillId="0" borderId="47" xfId="0" applyNumberFormat="1" applyFont="1" applyBorder="1" applyAlignment="1" applyProtection="1">
      <alignment horizontal="center" wrapText="1"/>
      <protection locked="0"/>
    </xf>
    <xf numFmtId="164" fontId="41" fillId="0" borderId="2" xfId="0" applyNumberFormat="1" applyFont="1" applyBorder="1" applyAlignment="1" applyProtection="1">
      <alignment horizontal="center" wrapText="1"/>
      <protection locked="0"/>
    </xf>
    <xf numFmtId="164" fontId="41" fillId="0" borderId="35" xfId="0" applyNumberFormat="1" applyFont="1" applyBorder="1" applyAlignment="1" applyProtection="1">
      <alignment horizontal="center" wrapText="1"/>
      <protection locked="0"/>
    </xf>
    <xf numFmtId="6" fontId="15" fillId="0" borderId="17" xfId="0" applyNumberFormat="1" applyFont="1" applyBorder="1" applyAlignment="1">
      <alignment vertical="top"/>
    </xf>
    <xf numFmtId="3" fontId="0" fillId="0" borderId="28" xfId="0" applyNumberFormat="1" applyBorder="1" applyAlignment="1">
      <alignment vertical="top"/>
    </xf>
    <xf numFmtId="3" fontId="24" fillId="0" borderId="17" xfId="0" applyNumberFormat="1" applyFont="1" applyBorder="1" applyAlignment="1">
      <alignment vertical="top"/>
    </xf>
    <xf numFmtId="3" fontId="0" fillId="0" borderId="11" xfId="0" applyNumberFormat="1" applyBorder="1" applyAlignment="1">
      <alignment vertical="top"/>
    </xf>
    <xf numFmtId="3" fontId="24" fillId="0" borderId="75" xfId="0" applyNumberFormat="1" applyFont="1" applyBorder="1" applyAlignment="1">
      <alignment vertical="top"/>
    </xf>
    <xf numFmtId="0" fontId="9" fillId="0" borderId="0" xfId="0" applyFont="1" applyAlignment="1">
      <alignment vertical="top" wrapText="1"/>
    </xf>
    <xf numFmtId="9" fontId="17" fillId="0" borderId="2" xfId="0" applyNumberFormat="1" applyFont="1" applyBorder="1" applyAlignment="1" applyProtection="1">
      <alignment horizontal="center" wrapText="1"/>
      <protection locked="0"/>
    </xf>
    <xf numFmtId="0" fontId="17" fillId="0" borderId="2" xfId="0" applyFont="1" applyBorder="1" applyAlignment="1" applyProtection="1">
      <alignment horizontal="center" wrapText="1"/>
      <protection locked="0"/>
    </xf>
    <xf numFmtId="9" fontId="17" fillId="0" borderId="35" xfId="0" applyNumberFormat="1" applyFont="1" applyBorder="1" applyAlignment="1" applyProtection="1">
      <alignment horizontal="center" wrapText="1"/>
      <protection locked="0"/>
    </xf>
    <xf numFmtId="0" fontId="15" fillId="3" borderId="0" xfId="0" applyFont="1" applyFill="1"/>
    <xf numFmtId="0" fontId="8" fillId="3" borderId="0" xfId="0" applyFont="1" applyFill="1"/>
    <xf numFmtId="0" fontId="8" fillId="3" borderId="28" xfId="0" applyFont="1" applyFill="1" applyBorder="1"/>
    <xf numFmtId="164" fontId="9" fillId="0" borderId="28" xfId="0" applyNumberFormat="1" applyFont="1" applyBorder="1" applyAlignment="1">
      <alignment horizontal="center" vertical="top"/>
    </xf>
    <xf numFmtId="164" fontId="9" fillId="0" borderId="0" xfId="0" applyNumberFormat="1" applyFont="1" applyAlignment="1">
      <alignment horizontal="center" vertical="top"/>
    </xf>
    <xf numFmtId="164" fontId="9" fillId="0" borderId="29" xfId="0" applyNumberFormat="1" applyFont="1" applyBorder="1" applyAlignment="1">
      <alignment horizontal="center" vertical="top"/>
    </xf>
    <xf numFmtId="164" fontId="0" fillId="0" borderId="28" xfId="0" applyNumberFormat="1" applyBorder="1" applyAlignment="1">
      <alignment horizontal="center" vertical="top"/>
    </xf>
    <xf numFmtId="164" fontId="0" fillId="0" borderId="11" xfId="0" applyNumberFormat="1" applyBorder="1" applyAlignment="1">
      <alignment horizontal="center" vertical="top"/>
    </xf>
    <xf numFmtId="164" fontId="0" fillId="0" borderId="6" xfId="0" applyNumberFormat="1" applyBorder="1" applyAlignment="1">
      <alignment horizontal="center" vertical="top"/>
    </xf>
    <xf numFmtId="164" fontId="0" fillId="0" borderId="12" xfId="0" applyNumberFormat="1" applyBorder="1" applyAlignment="1">
      <alignment horizontal="center" vertical="top"/>
    </xf>
    <xf numFmtId="0" fontId="15" fillId="3" borderId="0" xfId="0" quotePrefix="1" applyFont="1" applyFill="1" applyAlignment="1">
      <alignment horizontal="right"/>
    </xf>
    <xf numFmtId="164" fontId="31" fillId="0" borderId="28" xfId="0" applyNumberFormat="1" applyFont="1" applyBorder="1" applyAlignment="1">
      <alignment horizontal="center" vertical="top"/>
    </xf>
    <xf numFmtId="164" fontId="31" fillId="0" borderId="0" xfId="0" applyNumberFormat="1" applyFont="1" applyAlignment="1">
      <alignment horizontal="center" vertical="top"/>
    </xf>
    <xf numFmtId="164" fontId="31" fillId="0" borderId="29" xfId="0" applyNumberFormat="1" applyFont="1" applyBorder="1" applyAlignment="1">
      <alignment horizontal="center" vertical="top"/>
    </xf>
    <xf numFmtId="3" fontId="0" fillId="0" borderId="6" xfId="0" applyNumberFormat="1" applyBorder="1" applyAlignment="1">
      <alignment horizontal="center" vertical="top"/>
    </xf>
    <xf numFmtId="0" fontId="9" fillId="0" borderId="17" xfId="0" applyFont="1" applyBorder="1" applyAlignment="1">
      <alignment horizontal="center" vertical="top"/>
    </xf>
    <xf numFmtId="0" fontId="56" fillId="6" borderId="17" xfId="0" applyFont="1" applyFill="1" applyBorder="1" applyAlignment="1">
      <alignment horizontal="center" vertical="top"/>
    </xf>
    <xf numFmtId="0" fontId="9" fillId="0" borderId="75" xfId="0" applyFont="1" applyBorder="1" applyAlignment="1">
      <alignment horizontal="center" vertical="top"/>
    </xf>
    <xf numFmtId="164" fontId="31" fillId="0" borderId="11" xfId="0" applyNumberFormat="1" applyFont="1" applyBorder="1" applyAlignment="1">
      <alignment horizontal="center" vertical="top"/>
    </xf>
    <xf numFmtId="164" fontId="31" fillId="0" borderId="6" xfId="0" applyNumberFormat="1" applyFont="1" applyBorder="1" applyAlignment="1">
      <alignment horizontal="center" vertical="top"/>
    </xf>
    <xf numFmtId="164" fontId="31" fillId="0" borderId="12" xfId="0" applyNumberFormat="1" applyFont="1" applyBorder="1" applyAlignment="1">
      <alignment horizontal="center" vertical="top"/>
    </xf>
    <xf numFmtId="0" fontId="15" fillId="3" borderId="77" xfId="0" applyFont="1" applyFill="1" applyBorder="1" applyAlignment="1">
      <alignment horizontal="left"/>
    </xf>
    <xf numFmtId="0" fontId="15" fillId="3" borderId="79" xfId="0" applyFont="1" applyFill="1" applyBorder="1" applyAlignment="1">
      <alignment horizontal="left"/>
    </xf>
    <xf numFmtId="0" fontId="8" fillId="3" borderId="77" xfId="0" applyFont="1" applyFill="1" applyBorder="1" applyAlignment="1">
      <alignment horizontal="left"/>
    </xf>
    <xf numFmtId="0" fontId="15" fillId="3" borderId="79" xfId="0" applyFont="1" applyFill="1" applyBorder="1"/>
    <xf numFmtId="0" fontId="15" fillId="3" borderId="79" xfId="0" quotePrefix="1" applyFont="1" applyFill="1" applyBorder="1"/>
    <xf numFmtId="0" fontId="15" fillId="3" borderId="79" xfId="0" quotePrefix="1" applyFont="1" applyFill="1" applyBorder="1" applyAlignment="1">
      <alignment horizontal="right"/>
    </xf>
    <xf numFmtId="0" fontId="15" fillId="3" borderId="79" xfId="0" quotePrefix="1" applyFont="1" applyFill="1" applyBorder="1" applyAlignment="1">
      <alignment horizontal="left"/>
    </xf>
    <xf numFmtId="0" fontId="15" fillId="3" borderId="77" xfId="0" applyFont="1" applyFill="1" applyBorder="1"/>
    <xf numFmtId="0" fontId="15" fillId="3" borderId="77" xfId="0" quotePrefix="1" applyFont="1" applyFill="1" applyBorder="1"/>
    <xf numFmtId="0" fontId="15" fillId="3" borderId="77" xfId="0" quotePrefix="1" applyFont="1" applyFill="1" applyBorder="1" applyAlignment="1">
      <alignment horizontal="right"/>
    </xf>
    <xf numFmtId="0" fontId="15" fillId="3" borderId="29" xfId="0" applyFont="1" applyFill="1" applyBorder="1"/>
    <xf numFmtId="0" fontId="8" fillId="3" borderId="77" xfId="0" applyFont="1" applyFill="1" applyBorder="1"/>
    <xf numFmtId="0" fontId="0" fillId="3" borderId="77" xfId="0" applyFill="1" applyBorder="1"/>
    <xf numFmtId="0" fontId="0" fillId="3" borderId="79" xfId="0" applyFill="1" applyBorder="1"/>
    <xf numFmtId="0" fontId="11" fillId="3" borderId="83" xfId="0" applyFont="1" applyFill="1" applyBorder="1" applyAlignment="1">
      <alignment horizontal="left"/>
    </xf>
    <xf numFmtId="0" fontId="11" fillId="3" borderId="79" xfId="0" applyFont="1" applyFill="1" applyBorder="1" applyAlignment="1">
      <alignment horizontal="left"/>
    </xf>
    <xf numFmtId="0" fontId="11" fillId="3" borderId="84" xfId="0" applyFont="1" applyFill="1" applyBorder="1" applyAlignment="1">
      <alignment horizontal="left"/>
    </xf>
    <xf numFmtId="0" fontId="25" fillId="3" borderId="85" xfId="0" applyFont="1" applyFill="1" applyBorder="1"/>
    <xf numFmtId="0" fontId="11" fillId="5" borderId="0" xfId="0" applyFont="1" applyFill="1" applyAlignment="1">
      <alignment horizontal="left" vertical="top"/>
    </xf>
    <xf numFmtId="0" fontId="12" fillId="5" borderId="0" xfId="0" applyFont="1" applyFill="1" applyAlignment="1">
      <alignment vertical="top"/>
    </xf>
    <xf numFmtId="0" fontId="18" fillId="6" borderId="17" xfId="0" applyFont="1" applyFill="1" applyBorder="1" applyAlignment="1">
      <alignment horizontal="center" vertical="top"/>
    </xf>
    <xf numFmtId="0" fontId="25" fillId="3" borderId="28" xfId="0" applyFont="1" applyFill="1" applyBorder="1"/>
    <xf numFmtId="164" fontId="15" fillId="3" borderId="78" xfId="0" applyNumberFormat="1" applyFont="1" applyFill="1" applyBorder="1" applyAlignment="1">
      <alignment horizontal="center"/>
    </xf>
    <xf numFmtId="164" fontId="15" fillId="3" borderId="76" xfId="0" applyNumberFormat="1" applyFont="1" applyFill="1" applyBorder="1" applyAlignment="1">
      <alignment horizontal="center"/>
    </xf>
    <xf numFmtId="6" fontId="15" fillId="3" borderId="76" xfId="0" applyNumberFormat="1" applyFont="1" applyFill="1" applyBorder="1" applyAlignment="1">
      <alignment horizontal="center"/>
    </xf>
    <xf numFmtId="6" fontId="15" fillId="3" borderId="78" xfId="0" applyNumberFormat="1" applyFont="1" applyFill="1" applyBorder="1" applyAlignment="1">
      <alignment horizontal="center"/>
    </xf>
    <xf numFmtId="0" fontId="8" fillId="3" borderId="1" xfId="0" applyFont="1" applyFill="1" applyBorder="1" applyAlignment="1">
      <alignment horizontal="center" vertical="center"/>
    </xf>
    <xf numFmtId="0" fontId="9" fillId="5" borderId="0" xfId="0" applyFont="1" applyFill="1" applyAlignment="1">
      <alignment horizontal="center" vertical="center"/>
    </xf>
    <xf numFmtId="164" fontId="0" fillId="0" borderId="21" xfId="0" applyNumberFormat="1" applyBorder="1" applyAlignment="1" applyProtection="1">
      <alignment horizontal="center"/>
      <protection locked="0"/>
    </xf>
    <xf numFmtId="0" fontId="25" fillId="3" borderId="21" xfId="0" applyFont="1" applyFill="1" applyBorder="1" applyAlignment="1">
      <alignment horizontal="center"/>
    </xf>
    <xf numFmtId="0" fontId="61" fillId="6" borderId="74" xfId="0" applyFont="1" applyFill="1" applyBorder="1" applyAlignment="1">
      <alignment horizontal="center" vertical="center" wrapText="1"/>
    </xf>
    <xf numFmtId="0" fontId="0" fillId="5" borderId="24" xfId="0" applyFill="1" applyBorder="1" applyAlignment="1">
      <alignment vertical="center"/>
    </xf>
    <xf numFmtId="0" fontId="8" fillId="3" borderId="0" xfId="0" applyFont="1" applyFill="1" applyAlignment="1">
      <alignment horizontal="left"/>
    </xf>
    <xf numFmtId="0" fontId="15" fillId="3" borderId="0" xfId="0" applyFont="1" applyFill="1" applyAlignment="1">
      <alignment horizontal="left"/>
    </xf>
    <xf numFmtId="0" fontId="8" fillId="3" borderId="28" xfId="0" applyFont="1" applyFill="1" applyBorder="1" applyAlignment="1">
      <alignment horizontal="left"/>
    </xf>
    <xf numFmtId="0" fontId="11" fillId="3" borderId="80" xfId="0" applyFont="1" applyFill="1" applyBorder="1"/>
    <xf numFmtId="0" fontId="11" fillId="3" borderId="81" xfId="0" applyFont="1" applyFill="1" applyBorder="1"/>
    <xf numFmtId="164" fontId="0" fillId="3" borderId="78" xfId="0" applyNumberFormat="1" applyFill="1" applyBorder="1" applyAlignment="1">
      <alignment horizontal="center" vertical="center"/>
    </xf>
    <xf numFmtId="164" fontId="0" fillId="3" borderId="86" xfId="0" applyNumberFormat="1" applyFill="1" applyBorder="1" applyAlignment="1">
      <alignment horizontal="center" vertical="center"/>
    </xf>
    <xf numFmtId="164" fontId="0" fillId="3" borderId="82" xfId="0" quotePrefix="1" applyNumberFormat="1" applyFill="1" applyBorder="1" applyAlignment="1">
      <alignment horizontal="center" vertical="center"/>
    </xf>
    <xf numFmtId="164" fontId="61" fillId="6" borderId="74" xfId="0" applyNumberFormat="1" applyFont="1" applyFill="1" applyBorder="1" applyAlignment="1">
      <alignment horizontal="center" vertical="center" wrapText="1"/>
    </xf>
    <xf numFmtId="164" fontId="0" fillId="0" borderId="17" xfId="0" applyNumberFormat="1" applyBorder="1" applyAlignment="1">
      <alignment horizontal="center" vertical="top"/>
    </xf>
    <xf numFmtId="164" fontId="31" fillId="6" borderId="17" xfId="0" applyNumberFormat="1" applyFont="1" applyFill="1" applyBorder="1" applyAlignment="1">
      <alignment horizontal="center" vertical="top"/>
    </xf>
    <xf numFmtId="164" fontId="0" fillId="0" borderId="75" xfId="0" applyNumberFormat="1" applyBorder="1" applyAlignment="1">
      <alignment horizontal="center" vertical="top"/>
    </xf>
    <xf numFmtId="164" fontId="62" fillId="0" borderId="17" xfId="0" applyNumberFormat="1" applyFont="1" applyBorder="1" applyAlignment="1">
      <alignment horizontal="center" vertical="top"/>
    </xf>
    <xf numFmtId="0" fontId="8" fillId="3" borderId="66" xfId="0" applyFont="1" applyFill="1" applyBorder="1" applyAlignment="1">
      <alignment horizontal="center" vertical="center" wrapText="1"/>
    </xf>
    <xf numFmtId="164" fontId="41" fillId="0" borderId="60" xfId="0" applyNumberFormat="1" applyFont="1" applyBorder="1" applyAlignment="1" applyProtection="1">
      <alignment horizontal="center" wrapText="1"/>
      <protection locked="0"/>
    </xf>
    <xf numFmtId="164" fontId="41" fillId="0" borderId="22" xfId="0" applyNumberFormat="1" applyFont="1" applyBorder="1" applyAlignment="1" applyProtection="1">
      <alignment horizontal="center" wrapText="1"/>
      <protection locked="0"/>
    </xf>
    <xf numFmtId="0" fontId="45" fillId="5" borderId="0" xfId="0" applyFont="1" applyFill="1" applyAlignment="1">
      <alignment horizontal="left" vertical="center" wrapText="1"/>
    </xf>
    <xf numFmtId="0" fontId="16" fillId="0" borderId="0" xfId="0" applyFont="1" applyAlignment="1">
      <alignment horizontal="center" vertical="center" wrapText="1"/>
    </xf>
    <xf numFmtId="0" fontId="35" fillId="0" borderId="0" xfId="0" applyFont="1" applyAlignment="1">
      <alignment vertical="center" wrapText="1"/>
    </xf>
    <xf numFmtId="3" fontId="16" fillId="0" borderId="18" xfId="0" applyNumberFormat="1" applyFont="1" applyBorder="1" applyAlignment="1">
      <alignment horizontal="center" vertical="center" wrapText="1"/>
    </xf>
    <xf numFmtId="3" fontId="16" fillId="0" borderId="48" xfId="0" applyNumberFormat="1" applyFont="1" applyBorder="1" applyAlignment="1">
      <alignment horizontal="center" vertical="center" wrapText="1"/>
    </xf>
    <xf numFmtId="3" fontId="16" fillId="0" borderId="46" xfId="0" applyNumberFormat="1" applyFont="1" applyBorder="1" applyAlignment="1">
      <alignment horizontal="center" vertical="center" wrapText="1"/>
    </xf>
    <xf numFmtId="164" fontId="16" fillId="0" borderId="0" xfId="0" applyNumberFormat="1" applyFont="1" applyAlignment="1">
      <alignment horizontal="center" vertical="center" wrapText="1"/>
    </xf>
    <xf numFmtId="3" fontId="16" fillId="0" borderId="49" xfId="0" applyNumberFormat="1" applyFont="1" applyBorder="1" applyAlignment="1">
      <alignment horizontal="center" vertical="center" wrapText="1"/>
    </xf>
    <xf numFmtId="3" fontId="16" fillId="0" borderId="67"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67" fontId="3" fillId="0" borderId="0" xfId="0" applyNumberFormat="1" applyFont="1" applyAlignment="1">
      <alignment horizontal="left" vertical="center" wrapText="1"/>
    </xf>
    <xf numFmtId="5" fontId="3" fillId="0" borderId="0" xfId="3" applyNumberFormat="1" applyFont="1" applyFill="1" applyBorder="1" applyAlignment="1" applyProtection="1">
      <alignment horizontal="center" vertical="center" wrapText="1"/>
    </xf>
    <xf numFmtId="0" fontId="9" fillId="0" borderId="0" xfId="0" applyFont="1" applyAlignment="1">
      <alignment horizontal="left" vertical="center"/>
    </xf>
    <xf numFmtId="164" fontId="16" fillId="0" borderId="48" xfId="0" applyNumberFormat="1" applyFont="1" applyBorder="1" applyAlignment="1">
      <alignment horizontal="center" vertical="center" wrapText="1"/>
    </xf>
    <xf numFmtId="0" fontId="42" fillId="0" borderId="0" xfId="0" applyFont="1" applyAlignment="1">
      <alignment vertical="center" wrapText="1"/>
    </xf>
    <xf numFmtId="164" fontId="8" fillId="0" borderId="0" xfId="0" applyNumberFormat="1" applyFont="1" applyAlignment="1">
      <alignment horizontal="center" vertical="center" wrapText="1"/>
    </xf>
    <xf numFmtId="0" fontId="42" fillId="0" borderId="0" xfId="0" applyFont="1" applyAlignment="1">
      <alignment horizontal="center" vertical="center" wrapText="1"/>
    </xf>
    <xf numFmtId="164" fontId="35" fillId="0" borderId="0" xfId="0" applyNumberFormat="1" applyFont="1" applyAlignment="1">
      <alignment vertical="center" wrapText="1"/>
    </xf>
    <xf numFmtId="0" fontId="35" fillId="0" borderId="0" xfId="0" applyFont="1" applyAlignment="1">
      <alignment horizontal="center" vertical="center" wrapText="1"/>
    </xf>
    <xf numFmtId="0" fontId="6" fillId="5" borderId="27" xfId="0" applyFont="1" applyFill="1" applyBorder="1" applyAlignment="1">
      <alignment horizontal="left" vertical="top" readingOrder="1"/>
    </xf>
    <xf numFmtId="0" fontId="17" fillId="0" borderId="0" xfId="0" applyFont="1" applyAlignment="1">
      <alignment horizontal="left"/>
    </xf>
    <xf numFmtId="0" fontId="6" fillId="0" borderId="0" xfId="0" applyFont="1" applyAlignment="1">
      <alignment horizontal="left"/>
    </xf>
    <xf numFmtId="0" fontId="6" fillId="5" borderId="27" xfId="0" applyFont="1" applyFill="1" applyBorder="1"/>
    <xf numFmtId="0" fontId="63" fillId="0" borderId="0" xfId="0" applyFont="1"/>
    <xf numFmtId="0" fontId="43" fillId="5" borderId="23" xfId="0" applyFont="1" applyFill="1" applyBorder="1"/>
    <xf numFmtId="0" fontId="0" fillId="5" borderId="26" xfId="0" applyFill="1" applyBorder="1" applyAlignment="1">
      <alignment vertical="center"/>
    </xf>
    <xf numFmtId="0" fontId="18" fillId="5" borderId="26" xfId="0" applyFont="1" applyFill="1" applyBorder="1" applyAlignment="1">
      <alignment horizontal="center" vertical="center" wrapText="1"/>
    </xf>
    <xf numFmtId="0" fontId="24" fillId="4" borderId="0" xfId="0" applyFont="1" applyFill="1" applyAlignment="1">
      <alignment horizontal="left" wrapText="1"/>
    </xf>
    <xf numFmtId="0" fontId="24" fillId="4" borderId="22" xfId="0" applyFont="1" applyFill="1" applyBorder="1" applyAlignment="1">
      <alignment horizontal="left" wrapText="1"/>
    </xf>
    <xf numFmtId="0" fontId="24" fillId="0" borderId="21" xfId="0" applyFont="1" applyBorder="1" applyAlignment="1">
      <alignment horizontal="left"/>
    </xf>
    <xf numFmtId="0" fontId="24" fillId="0" borderId="22" xfId="0" applyFont="1" applyBorder="1"/>
    <xf numFmtId="0" fontId="24" fillId="0" borderId="1" xfId="0" applyFont="1" applyBorder="1"/>
    <xf numFmtId="0" fontId="24" fillId="0" borderId="20" xfId="0" applyFont="1" applyBorder="1"/>
    <xf numFmtId="0" fontId="24" fillId="0" borderId="21" xfId="0" applyFont="1" applyBorder="1"/>
    <xf numFmtId="0" fontId="9" fillId="0" borderId="0" xfId="0" applyFont="1" applyAlignment="1">
      <alignment horizontal="left"/>
    </xf>
    <xf numFmtId="168" fontId="20" fillId="5" borderId="21" xfId="0" applyNumberFormat="1" applyFont="1" applyFill="1" applyBorder="1" applyAlignment="1" applyProtection="1">
      <alignment horizontal="center" vertical="center" wrapText="1"/>
      <protection locked="0"/>
    </xf>
    <xf numFmtId="5" fontId="8" fillId="3" borderId="45" xfId="3" applyNumberFormat="1" applyFont="1" applyFill="1" applyBorder="1" applyAlignment="1" applyProtection="1">
      <alignment horizontal="center" vertical="center" wrapText="1"/>
    </xf>
    <xf numFmtId="5" fontId="8" fillId="3" borderId="66" xfId="3" applyNumberFormat="1" applyFont="1" applyFill="1" applyBorder="1" applyAlignment="1" applyProtection="1">
      <alignment horizontal="center" vertical="center" wrapText="1"/>
    </xf>
    <xf numFmtId="5" fontId="17" fillId="0" borderId="2" xfId="3" applyNumberFormat="1" applyFont="1" applyFill="1" applyBorder="1" applyAlignment="1" applyProtection="1">
      <alignment horizontal="center" wrapText="1"/>
      <protection locked="0"/>
    </xf>
    <xf numFmtId="5" fontId="17" fillId="0" borderId="1" xfId="3" applyNumberFormat="1" applyFont="1" applyFill="1" applyBorder="1" applyAlignment="1" applyProtection="1">
      <alignment horizontal="center" wrapText="1"/>
      <protection locked="0"/>
    </xf>
    <xf numFmtId="5" fontId="17" fillId="0" borderId="36" xfId="3" applyNumberFormat="1" applyFont="1" applyFill="1" applyBorder="1" applyAlignment="1" applyProtection="1">
      <alignment horizontal="center" wrapText="1"/>
      <protection locked="0"/>
    </xf>
    <xf numFmtId="5" fontId="17" fillId="0" borderId="0" xfId="3" applyNumberFormat="1" applyFont="1" applyFill="1" applyAlignment="1" applyProtection="1">
      <alignment wrapText="1"/>
    </xf>
    <xf numFmtId="5" fontId="15" fillId="0" borderId="0" xfId="3" applyNumberFormat="1" applyFont="1" applyFill="1" applyAlignment="1" applyProtection="1">
      <alignment wrapText="1"/>
    </xf>
    <xf numFmtId="5" fontId="16" fillId="0" borderId="0" xfId="3" applyNumberFormat="1" applyFont="1" applyFill="1" applyBorder="1" applyAlignment="1" applyProtection="1">
      <alignment horizontal="center" vertical="center" wrapText="1"/>
    </xf>
    <xf numFmtId="5" fontId="8" fillId="3" borderId="56" xfId="3" applyNumberFormat="1" applyFont="1" applyFill="1" applyBorder="1" applyAlignment="1" applyProtection="1">
      <alignment horizontal="center" wrapText="1"/>
    </xf>
    <xf numFmtId="5" fontId="8" fillId="3" borderId="44" xfId="3" applyNumberFormat="1" applyFont="1" applyFill="1" applyBorder="1" applyAlignment="1" applyProtection="1">
      <alignment horizontal="center" wrapText="1"/>
    </xf>
    <xf numFmtId="0" fontId="15" fillId="0" borderId="21" xfId="0" applyFont="1" applyBorder="1"/>
    <xf numFmtId="0" fontId="15" fillId="0" borderId="0" xfId="0" applyFont="1" applyAlignment="1">
      <alignment vertical="center" wrapText="1"/>
    </xf>
    <xf numFmtId="0" fontId="8" fillId="3" borderId="45" xfId="0" applyFont="1" applyFill="1" applyBorder="1" applyAlignment="1">
      <alignment horizontal="center" vertical="center"/>
    </xf>
    <xf numFmtId="5" fontId="64" fillId="0" borderId="1" xfId="3" applyNumberFormat="1" applyFont="1" applyFill="1" applyBorder="1" applyAlignment="1" applyProtection="1">
      <alignment horizontal="center" wrapText="1"/>
      <protection locked="0"/>
    </xf>
    <xf numFmtId="5" fontId="4" fillId="0" borderId="16" xfId="3" applyNumberFormat="1" applyFont="1" applyFill="1" applyBorder="1" applyAlignment="1" applyProtection="1">
      <alignment horizontal="center" wrapText="1"/>
    </xf>
    <xf numFmtId="5" fontId="4" fillId="0" borderId="14" xfId="3" applyNumberFormat="1" applyFont="1" applyFill="1" applyBorder="1" applyAlignment="1" applyProtection="1">
      <alignment horizontal="center" wrapText="1"/>
    </xf>
    <xf numFmtId="5" fontId="4" fillId="0" borderId="47" xfId="3" applyNumberFormat="1" applyFont="1" applyFill="1" applyBorder="1" applyAlignment="1" applyProtection="1">
      <alignment horizontal="center" wrapText="1"/>
      <protection locked="0"/>
    </xf>
    <xf numFmtId="5" fontId="4" fillId="0" borderId="47" xfId="3" applyNumberFormat="1" applyFont="1" applyFill="1" applyBorder="1" applyAlignment="1" applyProtection="1">
      <alignment horizontal="center" wrapText="1"/>
    </xf>
    <xf numFmtId="5" fontId="4" fillId="0" borderId="42" xfId="3" applyNumberFormat="1" applyFont="1" applyFill="1" applyBorder="1" applyAlignment="1" applyProtection="1">
      <alignment horizontal="center" wrapText="1"/>
    </xf>
    <xf numFmtId="5" fontId="4" fillId="0" borderId="16" xfId="3" applyNumberFormat="1" applyFont="1" applyFill="1" applyBorder="1" applyAlignment="1" applyProtection="1">
      <alignment horizontal="center" wrapText="1"/>
      <protection locked="0"/>
    </xf>
    <xf numFmtId="5" fontId="4" fillId="0" borderId="54" xfId="3" applyNumberFormat="1" applyFont="1" applyFill="1" applyBorder="1" applyAlignment="1" applyProtection="1">
      <alignment horizontal="center" wrapText="1"/>
      <protection locked="0"/>
    </xf>
    <xf numFmtId="5" fontId="4" fillId="0" borderId="20" xfId="3" applyNumberFormat="1" applyFont="1" applyFill="1" applyBorder="1" applyAlignment="1" applyProtection="1">
      <alignment horizontal="center" wrapText="1"/>
      <protection locked="0"/>
    </xf>
    <xf numFmtId="5" fontId="4" fillId="0" borderId="14" xfId="3" applyNumberFormat="1" applyFont="1" applyFill="1" applyBorder="1" applyAlignment="1" applyProtection="1">
      <alignment horizontal="center" wrapText="1"/>
      <protection locked="0"/>
    </xf>
    <xf numFmtId="3" fontId="16" fillId="0" borderId="0" xfId="0" applyNumberFormat="1" applyFont="1" applyAlignment="1">
      <alignment horizontal="center" vertical="center" wrapText="1"/>
    </xf>
    <xf numFmtId="0" fontId="8" fillId="3" borderId="56" xfId="0" applyFont="1" applyFill="1" applyBorder="1" applyAlignment="1">
      <alignment horizontal="center" vertical="center" wrapText="1"/>
    </xf>
    <xf numFmtId="164" fontId="17" fillId="0" borderId="30" xfId="0" applyNumberFormat="1" applyFont="1" applyBorder="1" applyAlignment="1" applyProtection="1">
      <alignment horizontal="center" wrapText="1"/>
      <protection locked="0"/>
    </xf>
    <xf numFmtId="0" fontId="24" fillId="0" borderId="21" xfId="0" applyFont="1" applyBorder="1" applyAlignment="1" applyProtection="1">
      <alignment horizontal="center"/>
      <protection locked="0"/>
    </xf>
    <xf numFmtId="0" fontId="26" fillId="3" borderId="51" xfId="0" applyFont="1" applyFill="1" applyBorder="1" applyAlignment="1">
      <alignment horizontal="left"/>
    </xf>
    <xf numFmtId="0" fontId="24" fillId="0" borderId="0" xfId="0" applyFont="1" applyAlignment="1">
      <alignment horizontal="right"/>
    </xf>
    <xf numFmtId="0" fontId="26" fillId="3" borderId="52" xfId="0" applyFont="1" applyFill="1" applyBorder="1" applyAlignment="1">
      <alignment horizontal="left"/>
    </xf>
    <xf numFmtId="0" fontId="26" fillId="3" borderId="53" xfId="0" applyFont="1" applyFill="1" applyBorder="1" applyAlignment="1">
      <alignment horizontal="left"/>
    </xf>
    <xf numFmtId="0" fontId="24" fillId="0" borderId="0" xfId="0" applyFont="1" applyAlignment="1">
      <alignment horizontal="left" wrapText="1"/>
    </xf>
    <xf numFmtId="164" fontId="24" fillId="5" borderId="0" xfId="0" applyNumberFormat="1" applyFont="1" applyFill="1" applyAlignment="1">
      <alignment horizontal="center"/>
    </xf>
    <xf numFmtId="164" fontId="24" fillId="5" borderId="24" xfId="0" applyNumberFormat="1" applyFont="1" applyFill="1" applyBorder="1" applyAlignment="1">
      <alignment horizontal="center" vertical="center"/>
    </xf>
    <xf numFmtId="164" fontId="24" fillId="5" borderId="0" xfId="0" applyNumberFormat="1" applyFont="1" applyFill="1" applyAlignment="1">
      <alignment horizontal="center" vertical="center"/>
    </xf>
    <xf numFmtId="0" fontId="0" fillId="0" borderId="0" xfId="0" applyAlignment="1" applyProtection="1">
      <alignment horizontal="left"/>
      <protection locked="0"/>
    </xf>
    <xf numFmtId="164" fontId="0" fillId="0" borderId="1" xfId="0" applyNumberFormat="1" applyBorder="1" applyAlignment="1">
      <alignment horizontal="center" vertical="center"/>
    </xf>
    <xf numFmtId="0" fontId="17" fillId="0" borderId="41" xfId="0" applyFont="1" applyBorder="1" applyAlignment="1" applyProtection="1">
      <alignment horizontal="center"/>
      <protection locked="0"/>
    </xf>
    <xf numFmtId="0" fontId="17" fillId="0" borderId="53" xfId="0" applyFont="1" applyBorder="1" applyAlignment="1">
      <alignment horizontal="left"/>
    </xf>
    <xf numFmtId="164" fontId="17" fillId="0" borderId="41" xfId="0" applyNumberFormat="1" applyFont="1" applyBorder="1" applyAlignment="1" applyProtection="1">
      <alignment horizontal="center"/>
      <protection locked="0"/>
    </xf>
    <xf numFmtId="9" fontId="17" fillId="0" borderId="73" xfId="0" applyNumberFormat="1" applyFont="1" applyBorder="1" applyAlignment="1" applyProtection="1">
      <alignment horizontal="center"/>
      <protection locked="0"/>
    </xf>
    <xf numFmtId="0" fontId="17" fillId="0" borderId="38" xfId="0" applyFont="1" applyBorder="1" applyAlignment="1" applyProtection="1">
      <alignment horizontal="center"/>
      <protection locked="0"/>
    </xf>
    <xf numFmtId="164" fontId="17" fillId="0" borderId="39" xfId="0" applyNumberFormat="1" applyFont="1" applyBorder="1" applyAlignment="1" applyProtection="1">
      <alignment horizontal="center"/>
      <protection locked="0"/>
    </xf>
    <xf numFmtId="164" fontId="17" fillId="0" borderId="47" xfId="0" applyNumberFormat="1" applyFont="1" applyBorder="1" applyAlignment="1" applyProtection="1">
      <alignment horizontal="center"/>
      <protection locked="0"/>
    </xf>
    <xf numFmtId="164" fontId="17" fillId="0" borderId="2" xfId="0" applyNumberFormat="1" applyFont="1" applyBorder="1" applyAlignment="1" applyProtection="1">
      <alignment horizontal="center"/>
      <protection locked="0"/>
    </xf>
    <xf numFmtId="164" fontId="17" fillId="0" borderId="1" xfId="0" applyNumberFormat="1" applyFont="1" applyBorder="1" applyAlignment="1" applyProtection="1">
      <alignment horizontal="center"/>
      <protection locked="0"/>
    </xf>
    <xf numFmtId="9" fontId="17" fillId="0" borderId="38" xfId="0" applyNumberFormat="1" applyFont="1" applyBorder="1" applyAlignment="1" applyProtection="1">
      <alignment horizontal="center"/>
      <protection locked="0"/>
    </xf>
    <xf numFmtId="164" fontId="17" fillId="0" borderId="31" xfId="0" applyNumberFormat="1" applyFont="1" applyBorder="1" applyAlignment="1" applyProtection="1">
      <alignment horizontal="center"/>
      <protection locked="0"/>
    </xf>
    <xf numFmtId="9" fontId="17" fillId="0" borderId="39" xfId="0" applyNumberFormat="1" applyFont="1" applyBorder="1" applyAlignment="1" applyProtection="1">
      <alignment horizontal="center"/>
      <protection locked="0"/>
    </xf>
    <xf numFmtId="164" fontId="17" fillId="0" borderId="38" xfId="0" applyNumberFormat="1" applyFont="1" applyBorder="1" applyAlignment="1" applyProtection="1">
      <alignment horizontal="center"/>
      <protection locked="0"/>
    </xf>
    <xf numFmtId="0" fontId="18" fillId="5" borderId="27" xfId="0" applyFont="1" applyFill="1" applyBorder="1"/>
    <xf numFmtId="0" fontId="0" fillId="4" borderId="24" xfId="0" applyFill="1" applyBorder="1"/>
    <xf numFmtId="0" fontId="0" fillId="4" borderId="26" xfId="0" applyFill="1" applyBorder="1"/>
    <xf numFmtId="0" fontId="0" fillId="4" borderId="24" xfId="0" applyFill="1" applyBorder="1" applyAlignment="1">
      <alignment horizontal="left"/>
    </xf>
    <xf numFmtId="0" fontId="0" fillId="4" borderId="0" xfId="0" applyFill="1" applyAlignment="1">
      <alignment horizontal="left"/>
    </xf>
    <xf numFmtId="0" fontId="0" fillId="4" borderId="0" xfId="0" applyFill="1" applyAlignment="1">
      <alignment horizontal="center" wrapText="1"/>
    </xf>
    <xf numFmtId="0" fontId="0" fillId="4" borderId="26" xfId="0" applyFill="1" applyBorder="1" applyAlignment="1">
      <alignment horizontal="center" wrapText="1"/>
    </xf>
    <xf numFmtId="0" fontId="24" fillId="0" borderId="0" xfId="0" quotePrefix="1" applyFont="1"/>
    <xf numFmtId="0" fontId="26" fillId="0" borderId="0" xfId="0" applyFont="1" applyAlignment="1">
      <alignment horizontal="center"/>
    </xf>
    <xf numFmtId="164" fontId="38" fillId="0" borderId="64" xfId="0" applyNumberFormat="1" applyFont="1" applyBorder="1" applyAlignment="1" applyProtection="1">
      <alignment horizontal="center"/>
      <protection locked="0"/>
    </xf>
    <xf numFmtId="0" fontId="15" fillId="0" borderId="33" xfId="0" applyFont="1" applyBorder="1" applyAlignment="1">
      <alignment horizontal="left"/>
    </xf>
    <xf numFmtId="167" fontId="15" fillId="0" borderId="21" xfId="0" applyNumberFormat="1" applyFont="1" applyBorder="1"/>
    <xf numFmtId="0" fontId="8" fillId="0" borderId="34" xfId="0" applyFont="1" applyBorder="1" applyAlignment="1">
      <alignment horizontal="center"/>
    </xf>
    <xf numFmtId="0" fontId="15" fillId="0" borderId="37" xfId="0" applyFont="1" applyBorder="1" applyAlignment="1">
      <alignment horizontal="left"/>
    </xf>
    <xf numFmtId="167" fontId="8" fillId="0" borderId="7" xfId="0" applyNumberFormat="1" applyFont="1" applyBorder="1"/>
    <xf numFmtId="0" fontId="8" fillId="0" borderId="19" xfId="0" applyFont="1" applyBorder="1" applyAlignment="1">
      <alignment horizontal="center"/>
    </xf>
    <xf numFmtId="164" fontId="17" fillId="0" borderId="73" xfId="0" applyNumberFormat="1" applyFont="1" applyBorder="1" applyAlignment="1" applyProtection="1">
      <alignment horizontal="center" wrapText="1"/>
      <protection locked="0"/>
    </xf>
    <xf numFmtId="0" fontId="8" fillId="3" borderId="1" xfId="0" applyFont="1" applyFill="1" applyBorder="1" applyAlignment="1">
      <alignment horizontal="center" vertical="top" wrapText="1"/>
    </xf>
    <xf numFmtId="164" fontId="9" fillId="5" borderId="0" xfId="0" applyNumberFormat="1" applyFont="1" applyFill="1" applyAlignment="1">
      <alignment horizontal="center" vertical="center"/>
    </xf>
    <xf numFmtId="164" fontId="0" fillId="0" borderId="39" xfId="0" applyNumberFormat="1" applyBorder="1" applyAlignment="1" applyProtection="1">
      <alignment horizontal="center" vertical="center"/>
      <protection locked="0"/>
    </xf>
    <xf numFmtId="164" fontId="0" fillId="0" borderId="43" xfId="0" applyNumberFormat="1" applyBorder="1" applyAlignment="1" applyProtection="1">
      <alignment horizontal="center" vertical="center"/>
      <protection locked="0"/>
    </xf>
    <xf numFmtId="0" fontId="11" fillId="3" borderId="11" xfId="0" applyFont="1" applyFill="1" applyBorder="1"/>
    <xf numFmtId="0" fontId="11" fillId="3" borderId="6" xfId="0" applyFont="1" applyFill="1" applyBorder="1"/>
    <xf numFmtId="0" fontId="25" fillId="3" borderId="51" xfId="0" applyFont="1" applyFill="1" applyBorder="1"/>
    <xf numFmtId="0" fontId="25" fillId="3" borderId="52" xfId="0" applyFont="1" applyFill="1" applyBorder="1"/>
    <xf numFmtId="0" fontId="25" fillId="3" borderId="60" xfId="0" applyFont="1" applyFill="1" applyBorder="1"/>
    <xf numFmtId="0" fontId="24" fillId="5" borderId="25" xfId="0" applyFont="1" applyFill="1" applyBorder="1" applyAlignment="1">
      <alignment vertical="center"/>
    </xf>
    <xf numFmtId="0" fontId="24" fillId="5" borderId="7" xfId="0" applyFont="1" applyFill="1" applyBorder="1" applyAlignment="1">
      <alignment vertical="center"/>
    </xf>
    <xf numFmtId="0" fontId="24" fillId="5" borderId="21" xfId="0" applyFont="1" applyFill="1" applyBorder="1" applyAlignment="1">
      <alignment vertical="center"/>
    </xf>
    <xf numFmtId="0" fontId="24" fillId="5" borderId="23" xfId="0" applyFont="1" applyFill="1" applyBorder="1" applyAlignment="1">
      <alignment vertical="center"/>
    </xf>
    <xf numFmtId="0" fontId="24" fillId="5" borderId="24" xfId="0" applyFont="1" applyFill="1" applyBorder="1" applyAlignment="1">
      <alignment horizontal="justify" vertical="center"/>
    </xf>
    <xf numFmtId="0" fontId="24" fillId="4" borderId="25" xfId="0" applyFont="1" applyFill="1" applyBorder="1" applyAlignment="1">
      <alignment horizontal="justify" vertical="center"/>
    </xf>
    <xf numFmtId="0" fontId="24" fillId="5" borderId="65" xfId="0" applyFont="1" applyFill="1" applyBorder="1" applyAlignment="1">
      <alignment horizontal="justify" vertical="center"/>
    </xf>
    <xf numFmtId="0" fontId="6" fillId="0" borderId="0" xfId="0" applyFont="1" applyAlignment="1">
      <alignment horizontal="justify"/>
    </xf>
    <xf numFmtId="0" fontId="24" fillId="5" borderId="24" xfId="0" applyFont="1" applyFill="1" applyBorder="1" applyAlignment="1">
      <alignment horizontal="justify"/>
    </xf>
    <xf numFmtId="0" fontId="24" fillId="4" borderId="24" xfId="0" applyFont="1" applyFill="1" applyBorder="1" applyAlignment="1">
      <alignment horizontal="justify"/>
    </xf>
    <xf numFmtId="0" fontId="24" fillId="5" borderId="65" xfId="0" applyFont="1" applyFill="1" applyBorder="1" applyAlignment="1">
      <alignment horizontal="justify"/>
    </xf>
    <xf numFmtId="0" fontId="24" fillId="4" borderId="24" xfId="0" applyFont="1" applyFill="1" applyBorder="1" applyAlignment="1">
      <alignment horizontal="justify" vertical="center"/>
    </xf>
    <xf numFmtId="0" fontId="24" fillId="4" borderId="24" xfId="0" applyFont="1" applyFill="1" applyBorder="1" applyAlignment="1">
      <alignment vertical="center"/>
    </xf>
    <xf numFmtId="0" fontId="24" fillId="5" borderId="65" xfId="0" applyFont="1" applyFill="1" applyBorder="1" applyAlignment="1">
      <alignment vertical="center"/>
    </xf>
    <xf numFmtId="0" fontId="24" fillId="5" borderId="16" xfId="0" applyFont="1" applyFill="1" applyBorder="1" applyAlignment="1">
      <alignment vertical="center"/>
    </xf>
    <xf numFmtId="0" fontId="24" fillId="5" borderId="55" xfId="0" applyFont="1" applyFill="1" applyBorder="1" applyAlignment="1">
      <alignment vertical="center"/>
    </xf>
    <xf numFmtId="0" fontId="24" fillId="0" borderId="21" xfId="0" applyFont="1" applyBorder="1" applyAlignment="1">
      <alignment horizontal="left" wrapText="1"/>
    </xf>
    <xf numFmtId="0" fontId="24" fillId="0" borderId="13" xfId="0" applyFont="1" applyBorder="1" applyAlignment="1">
      <alignment horizontal="left" wrapText="1"/>
    </xf>
    <xf numFmtId="0" fontId="24" fillId="5" borderId="27" xfId="0" applyFont="1" applyFill="1" applyBorder="1" applyAlignment="1">
      <alignment vertical="center"/>
    </xf>
    <xf numFmtId="0" fontId="24" fillId="0" borderId="0" xfId="0" applyFont="1" applyAlignment="1">
      <alignment vertical="top" wrapText="1"/>
    </xf>
    <xf numFmtId="0" fontId="24" fillId="4" borderId="26" xfId="0" applyFont="1" applyFill="1" applyBorder="1" applyAlignment="1">
      <alignment vertical="center"/>
    </xf>
    <xf numFmtId="0" fontId="24" fillId="4" borderId="16" xfId="0" applyFont="1" applyFill="1" applyBorder="1" applyAlignment="1">
      <alignment vertical="center"/>
    </xf>
    <xf numFmtId="0" fontId="24" fillId="5" borderId="9" xfId="0" applyFont="1" applyFill="1" applyBorder="1" applyAlignment="1">
      <alignment horizontal="center"/>
    </xf>
    <xf numFmtId="0" fontId="3" fillId="0" borderId="0" xfId="0" applyFont="1"/>
    <xf numFmtId="49" fontId="4" fillId="0" borderId="0" xfId="0" applyNumberFormat="1" applyFont="1" applyAlignment="1">
      <alignment horizontal="left" vertical="center"/>
    </xf>
    <xf numFmtId="0" fontId="4" fillId="0" borderId="0" xfId="0" applyFont="1" applyAlignment="1">
      <alignment horizontal="left" vertical="center"/>
    </xf>
    <xf numFmtId="49" fontId="31" fillId="0" borderId="0" xfId="0" applyNumberFormat="1" applyFont="1" applyAlignment="1">
      <alignment horizontal="left" vertical="center"/>
    </xf>
    <xf numFmtId="0" fontId="67" fillId="0" borderId="0" xfId="0" applyFont="1"/>
    <xf numFmtId="164" fontId="15" fillId="0" borderId="1" xfId="0" applyNumberFormat="1" applyFont="1" applyBorder="1" applyAlignment="1" applyProtection="1">
      <alignment horizontal="center"/>
      <protection locked="0"/>
    </xf>
    <xf numFmtId="164" fontId="15" fillId="0" borderId="36" xfId="0" applyNumberFormat="1" applyFont="1" applyBorder="1" applyAlignment="1" applyProtection="1">
      <alignment horizontal="center" vertical="center" wrapText="1"/>
      <protection locked="0"/>
    </xf>
    <xf numFmtId="164" fontId="15" fillId="0" borderId="2" xfId="0" applyNumberFormat="1" applyFont="1" applyBorder="1" applyAlignment="1" applyProtection="1">
      <alignment horizontal="center"/>
      <protection locked="0"/>
    </xf>
    <xf numFmtId="0" fontId="5" fillId="0" borderId="22" xfId="0" applyFont="1" applyBorder="1" applyAlignment="1" applyProtection="1">
      <alignment horizontal="center" wrapText="1"/>
      <protection locked="0"/>
    </xf>
    <xf numFmtId="0" fontId="5" fillId="0" borderId="15" xfId="0" applyFont="1" applyBorder="1" applyAlignment="1" applyProtection="1">
      <alignment horizontal="center" wrapText="1"/>
      <protection locked="0"/>
    </xf>
    <xf numFmtId="0" fontId="15" fillId="0" borderId="0" xfId="0" applyFont="1" applyAlignment="1"/>
    <xf numFmtId="0" fontId="24" fillId="0" borderId="0" xfId="0" applyFont="1" applyAlignment="1">
      <alignment horizontal="left"/>
    </xf>
    <xf numFmtId="0" fontId="6" fillId="0" borderId="0" xfId="0" applyFont="1" applyAlignment="1">
      <alignment horizontal="justify" vertical="center" wrapText="1"/>
    </xf>
    <xf numFmtId="0" fontId="6" fillId="0" borderId="0" xfId="0" applyFont="1" applyAlignment="1">
      <alignment horizontal="justify" wrapText="1"/>
    </xf>
    <xf numFmtId="0" fontId="10" fillId="0" borderId="0" xfId="0" applyFont="1" applyAlignment="1">
      <alignment horizontal="justify" vertical="center" wrapText="1"/>
    </xf>
    <xf numFmtId="0" fontId="15" fillId="0" borderId="0" xfId="0" applyFont="1" applyAlignment="1">
      <alignment horizontal="left"/>
    </xf>
    <xf numFmtId="9" fontId="17" fillId="0" borderId="38" xfId="0" applyNumberFormat="1" applyFont="1" applyBorder="1" applyAlignment="1" applyProtection="1">
      <alignment horizontal="center"/>
    </xf>
    <xf numFmtId="164" fontId="17" fillId="0" borderId="39" xfId="0" applyNumberFormat="1" applyFont="1" applyBorder="1" applyAlignment="1" applyProtection="1">
      <alignment horizontal="center"/>
    </xf>
    <xf numFmtId="9" fontId="17" fillId="0" borderId="1" xfId="0" applyNumberFormat="1" applyFont="1" applyBorder="1" applyAlignment="1" applyProtection="1">
      <alignment horizontal="center"/>
    </xf>
    <xf numFmtId="164" fontId="17" fillId="0" borderId="32" xfId="0" applyNumberFormat="1" applyFont="1" applyBorder="1" applyAlignment="1" applyProtection="1">
      <alignment horizontal="center"/>
    </xf>
    <xf numFmtId="0" fontId="15" fillId="0" borderId="0" xfId="0" applyFont="1" applyProtection="1"/>
    <xf numFmtId="9" fontId="17" fillId="0" borderId="36" xfId="0" applyNumberFormat="1" applyFont="1" applyBorder="1" applyAlignment="1" applyProtection="1">
      <alignment horizontal="center"/>
    </xf>
    <xf numFmtId="164" fontId="17" fillId="0" borderId="43" xfId="0" applyNumberFormat="1" applyFont="1" applyBorder="1" applyAlignment="1" applyProtection="1">
      <alignment horizontal="center"/>
    </xf>
    <xf numFmtId="0" fontId="6" fillId="0" borderId="0" xfId="0" applyFont="1" applyAlignment="1">
      <alignment wrapText="1"/>
    </xf>
    <xf numFmtId="0" fontId="67" fillId="0" borderId="27" xfId="0" applyFont="1" applyBorder="1"/>
    <xf numFmtId="0" fontId="67" fillId="0" borderId="27" xfId="0" applyFont="1" applyBorder="1" applyAlignment="1">
      <alignment horizont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9" fillId="5" borderId="55" xfId="0" applyFont="1" applyFill="1" applyBorder="1"/>
    <xf numFmtId="0" fontId="69" fillId="0" borderId="0" xfId="0" applyFont="1" applyAlignment="1">
      <alignment vertical="center"/>
    </xf>
    <xf numFmtId="0" fontId="69"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80" fillId="0" borderId="0" xfId="0" applyFont="1"/>
    <xf numFmtId="0" fontId="0" fillId="0" borderId="0" xfId="0" applyAlignment="1">
      <alignment vertical="center" wrapText="1"/>
    </xf>
    <xf numFmtId="0" fontId="81" fillId="0" borderId="87" xfId="0" applyFont="1" applyBorder="1" applyAlignment="1">
      <alignment horizontal="left" vertical="center" wrapText="1" indent="3"/>
    </xf>
    <xf numFmtId="0" fontId="78" fillId="0" borderId="89" xfId="0" applyFont="1" applyBorder="1" applyAlignment="1">
      <alignment vertical="center" wrapText="1"/>
    </xf>
    <xf numFmtId="0" fontId="70" fillId="0" borderId="89" xfId="0" applyFont="1" applyBorder="1" applyAlignment="1">
      <alignment vertical="center" wrapText="1"/>
    </xf>
    <xf numFmtId="0" fontId="75" fillId="0" borderId="89" xfId="0" applyFont="1" applyBorder="1" applyAlignment="1">
      <alignment vertical="center" wrapText="1"/>
    </xf>
    <xf numFmtId="0" fontId="70" fillId="0" borderId="87" xfId="0" applyFont="1" applyBorder="1" applyAlignment="1">
      <alignment vertical="center" wrapText="1"/>
    </xf>
    <xf numFmtId="0" fontId="84" fillId="0" borderId="89" xfId="0" applyFont="1" applyBorder="1" applyAlignment="1">
      <alignment vertical="center" wrapText="1"/>
    </xf>
    <xf numFmtId="0" fontId="81" fillId="0" borderId="89" xfId="0" applyFont="1" applyBorder="1" applyAlignment="1">
      <alignment horizontal="left" vertical="center" wrapText="1" indent="3"/>
    </xf>
    <xf numFmtId="0" fontId="70" fillId="0" borderId="0" xfId="0" applyFont="1"/>
    <xf numFmtId="0" fontId="74" fillId="7" borderId="96" xfId="0" applyFont="1" applyFill="1" applyBorder="1" applyAlignment="1">
      <alignment horizontal="center" vertical="center" wrapText="1"/>
    </xf>
    <xf numFmtId="0" fontId="70" fillId="0" borderId="87" xfId="0" applyFont="1" applyBorder="1" applyAlignment="1">
      <alignment horizontal="center" vertical="center" wrapText="1"/>
    </xf>
    <xf numFmtId="0" fontId="0" fillId="0" borderId="87" xfId="0" applyBorder="1" applyAlignment="1">
      <alignment vertical="top" wrapText="1"/>
    </xf>
    <xf numFmtId="0" fontId="70" fillId="0" borderId="89" xfId="0" applyFont="1" applyBorder="1" applyAlignment="1">
      <alignment horizontal="center" vertical="center" wrapText="1"/>
    </xf>
    <xf numFmtId="0" fontId="74" fillId="8" borderId="87" xfId="0" applyFont="1" applyFill="1" applyBorder="1" applyAlignment="1">
      <alignment horizontal="center" vertical="center" wrapText="1"/>
    </xf>
    <xf numFmtId="0" fontId="74" fillId="8" borderId="96" xfId="0" applyFont="1" applyFill="1" applyBorder="1" applyAlignment="1">
      <alignment horizontal="center" vertical="center" wrapText="1"/>
    </xf>
    <xf numFmtId="0" fontId="87" fillId="8" borderId="100" xfId="0" applyFont="1" applyFill="1" applyBorder="1" applyAlignment="1">
      <alignment vertical="center" wrapText="1"/>
    </xf>
    <xf numFmtId="0" fontId="0" fillId="8" borderId="96" xfId="0" applyFill="1" applyBorder="1" applyAlignment="1">
      <alignment vertical="top" wrapText="1"/>
    </xf>
    <xf numFmtId="0" fontId="0" fillId="8" borderId="100" xfId="0" applyFill="1" applyBorder="1" applyAlignment="1">
      <alignment vertical="top" wrapText="1"/>
    </xf>
    <xf numFmtId="0" fontId="74" fillId="8" borderId="100" xfId="0" applyFont="1" applyFill="1" applyBorder="1" applyAlignment="1">
      <alignment horizontal="center" vertical="center" wrapText="1"/>
    </xf>
    <xf numFmtId="0" fontId="89" fillId="8" borderId="100" xfId="0" applyFont="1" applyFill="1" applyBorder="1" applyAlignment="1">
      <alignment vertical="center" wrapText="1"/>
    </xf>
    <xf numFmtId="0" fontId="91" fillId="8" borderId="100" xfId="0" applyFont="1" applyFill="1" applyBorder="1" applyAlignment="1">
      <alignment vertical="center" wrapText="1"/>
    </xf>
    <xf numFmtId="0" fontId="92" fillId="7" borderId="107" xfId="0" applyFont="1" applyFill="1" applyBorder="1" applyAlignment="1">
      <alignment horizontal="center" vertical="center" wrapText="1"/>
    </xf>
    <xf numFmtId="0" fontId="90" fillId="0" borderId="0" xfId="0" applyFont="1" applyAlignment="1">
      <alignment vertical="center"/>
    </xf>
    <xf numFmtId="0" fontId="93" fillId="0" borderId="0" xfId="0" applyFont="1" applyAlignment="1">
      <alignment vertical="center"/>
    </xf>
    <xf numFmtId="0" fontId="75" fillId="0" borderId="0" xfId="0" applyFont="1" applyAlignment="1">
      <alignment vertical="center"/>
    </xf>
    <xf numFmtId="0" fontId="87" fillId="0" borderId="0" xfId="0" applyFont="1" applyAlignment="1">
      <alignment horizontal="left" vertical="center" indent="15"/>
    </xf>
    <xf numFmtId="0" fontId="87" fillId="0" borderId="0" xfId="0" applyFont="1" applyAlignment="1">
      <alignment vertical="center"/>
    </xf>
    <xf numFmtId="0" fontId="6" fillId="0" borderId="0" xfId="0" applyFont="1" applyAlignment="1">
      <alignment vertical="center" wrapText="1"/>
    </xf>
    <xf numFmtId="49" fontId="6" fillId="0" borderId="0" xfId="0" applyNumberFormat="1" applyFont="1" applyAlignment="1">
      <alignment vertical="center" wrapText="1"/>
    </xf>
    <xf numFmtId="0" fontId="6" fillId="0" borderId="55" xfId="0" applyFont="1" applyBorder="1" applyAlignment="1">
      <alignment horizontal="justify" wrapText="1"/>
    </xf>
    <xf numFmtId="164" fontId="15" fillId="0" borderId="75" xfId="0" applyNumberFormat="1" applyFont="1" applyBorder="1" applyAlignment="1" applyProtection="1">
      <alignment horizontal="center" vertical="center"/>
      <protection locked="0"/>
    </xf>
    <xf numFmtId="3" fontId="15" fillId="0" borderId="0" xfId="0" applyNumberFormat="1" applyFont="1"/>
    <xf numFmtId="0" fontId="31" fillId="5" borderId="24" xfId="0" applyFont="1" applyFill="1" applyBorder="1" applyAlignment="1">
      <alignment vertical="top"/>
    </xf>
    <xf numFmtId="0" fontId="31" fillId="4" borderId="24" xfId="0" applyFont="1" applyFill="1" applyBorder="1" applyAlignment="1">
      <alignment horizontal="left" vertical="top"/>
    </xf>
    <xf numFmtId="0" fontId="31" fillId="4" borderId="0" xfId="0" applyFont="1" applyFill="1" applyAlignment="1">
      <alignment horizontal="left" vertical="top"/>
    </xf>
    <xf numFmtId="0" fontId="31" fillId="4" borderId="0" xfId="0" applyFont="1" applyFill="1" applyAlignment="1">
      <alignment horizontal="center" vertical="top" wrapText="1"/>
    </xf>
    <xf numFmtId="0" fontId="31" fillId="4" borderId="26" xfId="0" applyFont="1" applyFill="1" applyBorder="1" applyAlignment="1">
      <alignment horizontal="center" vertical="top" wrapText="1"/>
    </xf>
    <xf numFmtId="0" fontId="31" fillId="5" borderId="26" xfId="0" applyFont="1" applyFill="1" applyBorder="1" applyAlignment="1">
      <alignment vertical="top"/>
    </xf>
    <xf numFmtId="0" fontId="31" fillId="0" borderId="0" xfId="0" applyFont="1" applyAlignment="1">
      <alignment vertical="top"/>
    </xf>
    <xf numFmtId="0" fontId="3" fillId="0" borderId="0" xfId="0" applyFont="1" applyAlignment="1">
      <alignment horizontal="center" wrapText="1"/>
    </xf>
    <xf numFmtId="0" fontId="3" fillId="0" borderId="0" xfId="0" applyFont="1" applyAlignment="1">
      <alignment horizontal="center"/>
    </xf>
    <xf numFmtId="0" fontId="4" fillId="0" borderId="0" xfId="0" applyFont="1" applyAlignment="1">
      <alignment horizontal="center"/>
    </xf>
    <xf numFmtId="0" fontId="31" fillId="0" borderId="0" xfId="0" applyFont="1" applyAlignment="1">
      <alignment horizontal="left" wrapText="1"/>
    </xf>
    <xf numFmtId="0" fontId="31" fillId="0" borderId="0" xfId="0" applyFont="1" applyAlignment="1">
      <alignment horizontal="left"/>
    </xf>
    <xf numFmtId="0" fontId="31" fillId="0" borderId="0" xfId="0" applyFont="1" applyAlignment="1">
      <alignment horizontal="center"/>
    </xf>
    <xf numFmtId="6" fontId="31" fillId="0" borderId="0" xfId="0" applyNumberFormat="1" applyFont="1" applyAlignment="1">
      <alignment horizontal="center"/>
    </xf>
    <xf numFmtId="49" fontId="38" fillId="0" borderId="0" xfId="0" applyNumberFormat="1" applyFont="1" applyAlignment="1">
      <alignment horizontal="left" vertical="center" wrapText="1"/>
    </xf>
    <xf numFmtId="49" fontId="38" fillId="0" borderId="0" xfId="0" applyNumberFormat="1" applyFont="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0" fontId="27" fillId="5" borderId="7" xfId="0" applyFont="1" applyFill="1" applyBorder="1" applyAlignment="1">
      <alignment horizontal="center" vertical="center"/>
    </xf>
    <xf numFmtId="0" fontId="25" fillId="5" borderId="27" xfId="0" applyFont="1" applyFill="1" applyBorder="1" applyAlignment="1">
      <alignment horizontal="center"/>
    </xf>
    <xf numFmtId="0" fontId="0" fillId="0" borderId="7" xfId="0" applyBorder="1" applyAlignment="1">
      <alignment horizontal="center"/>
    </xf>
    <xf numFmtId="0" fontId="3" fillId="0" borderId="0" xfId="0" applyFont="1" applyAlignment="1">
      <alignment horizontal="center" vertical="center" wrapText="1"/>
    </xf>
    <xf numFmtId="0" fontId="4" fillId="0" borderId="0" xfId="0" applyFont="1" applyAlignment="1">
      <alignment horizontal="left"/>
    </xf>
    <xf numFmtId="49" fontId="31" fillId="0" borderId="0" xfId="0" applyNumberFormat="1" applyFont="1" applyAlignment="1">
      <alignment horizontal="left" vertical="center" wrapText="1"/>
    </xf>
    <xf numFmtId="0" fontId="67" fillId="0" borderId="27" xfId="0" applyFont="1" applyBorder="1" applyAlignment="1">
      <alignment horizontal="left"/>
    </xf>
    <xf numFmtId="6" fontId="31" fillId="0" borderId="7" xfId="0" applyNumberFormat="1" applyFont="1" applyBorder="1" applyAlignment="1">
      <alignment horizontal="center"/>
    </xf>
    <xf numFmtId="0" fontId="31" fillId="0" borderId="7" xfId="0" applyFont="1" applyBorder="1" applyAlignment="1">
      <alignment horizontal="center"/>
    </xf>
    <xf numFmtId="0" fontId="0" fillId="3" borderId="0" xfId="0" applyFill="1" applyAlignment="1">
      <alignment horizontal="left"/>
    </xf>
    <xf numFmtId="0" fontId="0" fillId="3" borderId="29" xfId="0" applyFill="1" applyBorder="1" applyAlignment="1">
      <alignment horizontal="left"/>
    </xf>
    <xf numFmtId="0" fontId="0" fillId="3" borderId="0" xfId="0" applyFill="1" applyAlignment="1">
      <alignment horizontal="left" vertical="top" wrapText="1" readingOrder="1"/>
    </xf>
    <xf numFmtId="0" fontId="0" fillId="3" borderId="29" xfId="0" applyFill="1" applyBorder="1" applyAlignment="1">
      <alignment horizontal="left" vertical="top" wrapText="1" readingOrder="1"/>
    </xf>
    <xf numFmtId="0" fontId="0" fillId="3" borderId="0" xfId="0" applyFill="1"/>
    <xf numFmtId="0" fontId="0" fillId="3" borderId="29" xfId="0" applyFill="1" applyBorder="1"/>
    <xf numFmtId="0" fontId="24" fillId="0" borderId="33" xfId="0" applyFont="1" applyBorder="1" applyAlignment="1" applyProtection="1">
      <alignment horizontal="left"/>
      <protection locked="0"/>
    </xf>
    <xf numFmtId="0" fontId="24" fillId="0" borderId="21" xfId="0" applyFont="1" applyBorder="1" applyAlignment="1" applyProtection="1">
      <alignment horizontal="left"/>
      <protection locked="0"/>
    </xf>
    <xf numFmtId="0" fontId="24" fillId="0" borderId="22" xfId="0" applyFont="1" applyBorder="1" applyAlignment="1" applyProtection="1">
      <alignment horizontal="left"/>
      <protection locked="0"/>
    </xf>
    <xf numFmtId="0" fontId="24" fillId="0" borderId="40" xfId="0" applyFont="1" applyBorder="1" applyAlignment="1" applyProtection="1">
      <alignment horizontal="left"/>
      <protection locked="0"/>
    </xf>
    <xf numFmtId="0" fontId="24" fillId="0" borderId="13" xfId="0" applyFont="1" applyBorder="1" applyAlignment="1" applyProtection="1">
      <alignment horizontal="left"/>
      <protection locked="0"/>
    </xf>
    <xf numFmtId="0" fontId="24" fillId="0" borderId="15" xfId="0" applyFont="1" applyBorder="1" applyAlignment="1" applyProtection="1">
      <alignment horizontal="left"/>
      <protection locked="0"/>
    </xf>
    <xf numFmtId="0" fontId="26" fillId="3" borderId="33" xfId="0" applyFont="1" applyFill="1" applyBorder="1" applyAlignment="1">
      <alignment horizontal="left"/>
    </xf>
    <xf numFmtId="0" fontId="26" fillId="3" borderId="21" xfId="0" applyFont="1" applyFill="1" applyBorder="1" applyAlignment="1">
      <alignment horizontal="left"/>
    </xf>
    <xf numFmtId="0" fontId="26" fillId="3" borderId="22" xfId="0" applyFont="1" applyFill="1" applyBorder="1" applyAlignment="1">
      <alignment horizontal="left"/>
    </xf>
    <xf numFmtId="0" fontId="26" fillId="3" borderId="40" xfId="0" applyFont="1" applyFill="1" applyBorder="1" applyAlignment="1">
      <alignment horizontal="left"/>
    </xf>
    <xf numFmtId="0" fontId="26" fillId="3" borderId="13" xfId="0" applyFont="1" applyFill="1" applyBorder="1" applyAlignment="1">
      <alignment horizontal="left"/>
    </xf>
    <xf numFmtId="0" fontId="26" fillId="3" borderId="15" xfId="0" applyFont="1" applyFill="1" applyBorder="1" applyAlignment="1">
      <alignment horizontal="left"/>
    </xf>
    <xf numFmtId="0" fontId="24" fillId="0" borderId="20" xfId="0" applyFont="1" applyBorder="1" applyAlignment="1" applyProtection="1">
      <alignment horizontal="left"/>
      <protection locked="0"/>
    </xf>
    <xf numFmtId="0" fontId="9" fillId="3" borderId="8" xfId="0" applyFont="1" applyFill="1" applyBorder="1" applyAlignment="1">
      <alignment horizontal="center" vertical="top" wrapText="1" readingOrder="1"/>
    </xf>
    <xf numFmtId="0" fontId="9" fillId="3" borderId="9" xfId="0" applyFont="1" applyFill="1" applyBorder="1" applyAlignment="1">
      <alignment horizontal="center" vertical="top" wrapText="1" readingOrder="1"/>
    </xf>
    <xf numFmtId="0" fontId="9" fillId="3" borderId="10" xfId="0" applyFont="1" applyFill="1" applyBorder="1" applyAlignment="1">
      <alignment horizontal="center" vertical="top" wrapText="1" readingOrder="1"/>
    </xf>
    <xf numFmtId="165" fontId="24" fillId="0" borderId="20" xfId="0" applyNumberFormat="1" applyFont="1" applyBorder="1" applyAlignment="1" applyProtection="1">
      <alignment horizontal="left"/>
      <protection locked="0"/>
    </xf>
    <xf numFmtId="165" fontId="24" fillId="0" borderId="22" xfId="0" applyNumberFormat="1" applyFont="1" applyBorder="1" applyAlignment="1" applyProtection="1">
      <alignment horizontal="left"/>
      <protection locked="0"/>
    </xf>
    <xf numFmtId="165" fontId="24" fillId="0" borderId="14" xfId="0" applyNumberFormat="1" applyFont="1" applyBorder="1" applyAlignment="1" applyProtection="1">
      <alignment horizontal="left"/>
      <protection locked="0"/>
    </xf>
    <xf numFmtId="165" fontId="24" fillId="0" borderId="15" xfId="0" applyNumberFormat="1" applyFont="1" applyBorder="1" applyAlignment="1" applyProtection="1">
      <alignment horizontal="left"/>
      <protection locked="0"/>
    </xf>
    <xf numFmtId="0" fontId="10" fillId="3" borderId="40"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51"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60" xfId="0" applyFont="1" applyFill="1" applyBorder="1" applyAlignment="1">
      <alignment horizontal="left" vertical="center"/>
    </xf>
    <xf numFmtId="0" fontId="10" fillId="3" borderId="33"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2" xfId="0" applyFont="1" applyFill="1" applyBorder="1" applyAlignment="1">
      <alignment horizontal="left" vertical="center" wrapText="1"/>
    </xf>
    <xf numFmtId="10" fontId="24" fillId="0" borderId="20" xfId="0" applyNumberFormat="1" applyFont="1" applyBorder="1" applyAlignment="1" applyProtection="1">
      <alignment horizontal="center"/>
      <protection locked="0"/>
    </xf>
    <xf numFmtId="10" fontId="24" fillId="0" borderId="21" xfId="0" applyNumberFormat="1" applyFont="1" applyBorder="1" applyAlignment="1" applyProtection="1">
      <alignment horizontal="center"/>
      <protection locked="0"/>
    </xf>
    <xf numFmtId="10" fontId="24" fillId="0" borderId="34" xfId="0" applyNumberFormat="1" applyFont="1" applyBorder="1" applyAlignment="1" applyProtection="1">
      <alignment horizontal="center"/>
      <protection locked="0"/>
    </xf>
    <xf numFmtId="0" fontId="24" fillId="0" borderId="14" xfId="0" applyFont="1" applyBorder="1" applyAlignment="1" applyProtection="1">
      <alignment horizontal="left"/>
      <protection locked="0"/>
    </xf>
    <xf numFmtId="0" fontId="24" fillId="0" borderId="20" xfId="0" applyFont="1" applyBorder="1" applyAlignment="1" applyProtection="1">
      <alignment horizontal="center"/>
      <protection locked="0"/>
    </xf>
    <xf numFmtId="0" fontId="24" fillId="0" borderId="21" xfId="0" applyFont="1" applyBorder="1" applyAlignment="1" applyProtection="1">
      <alignment horizontal="center"/>
      <protection locked="0"/>
    </xf>
    <xf numFmtId="0" fontId="24" fillId="0" borderId="22" xfId="0" applyFont="1" applyBorder="1" applyAlignment="1" applyProtection="1">
      <alignment horizontal="center"/>
      <protection locked="0"/>
    </xf>
    <xf numFmtId="0" fontId="24" fillId="0" borderId="14" xfId="0" applyFont="1" applyBorder="1" applyAlignment="1" applyProtection="1">
      <alignment horizontal="center"/>
      <protection locked="0"/>
    </xf>
    <xf numFmtId="0" fontId="24" fillId="0" borderId="13" xfId="0" applyFont="1" applyBorder="1" applyAlignment="1" applyProtection="1">
      <alignment horizontal="center"/>
      <protection locked="0"/>
    </xf>
    <xf numFmtId="0" fontId="24" fillId="0" borderId="15" xfId="0" applyFont="1" applyBorder="1" applyAlignment="1" applyProtection="1">
      <alignment horizontal="center"/>
      <protection locked="0"/>
    </xf>
    <xf numFmtId="0" fontId="0" fillId="5" borderId="6" xfId="0" applyFill="1" applyBorder="1" applyAlignment="1">
      <alignment horizontal="center" vertical="center" wrapText="1"/>
    </xf>
    <xf numFmtId="0" fontId="26" fillId="3" borderId="38" xfId="0" applyFont="1" applyFill="1" applyBorder="1" applyAlignment="1">
      <alignment horizontal="center"/>
    </xf>
    <xf numFmtId="0" fontId="26" fillId="3" borderId="51" xfId="0" applyFont="1" applyFill="1" applyBorder="1" applyAlignment="1">
      <alignment horizontal="center"/>
    </xf>
    <xf numFmtId="0" fontId="26" fillId="3" borderId="52" xfId="0" applyFont="1" applyFill="1" applyBorder="1" applyAlignment="1">
      <alignment horizontal="center"/>
    </xf>
    <xf numFmtId="0" fontId="26" fillId="3" borderId="60" xfId="0" applyFont="1" applyFill="1" applyBorder="1" applyAlignment="1">
      <alignment horizontal="center"/>
    </xf>
    <xf numFmtId="0" fontId="25" fillId="5" borderId="0" xfId="0" applyFont="1" applyFill="1" applyAlignment="1">
      <alignment horizontal="center"/>
    </xf>
    <xf numFmtId="0" fontId="10" fillId="3" borderId="57" xfId="0" applyFont="1" applyFill="1" applyBorder="1" applyAlignment="1">
      <alignment horizontal="left"/>
    </xf>
    <xf numFmtId="0" fontId="10" fillId="3" borderId="50" xfId="0" applyFont="1" applyFill="1" applyBorder="1" applyAlignment="1">
      <alignment horizontal="left"/>
    </xf>
    <xf numFmtId="0" fontId="10" fillId="3" borderId="51" xfId="0" applyFont="1" applyFill="1" applyBorder="1" applyAlignment="1">
      <alignment horizontal="left"/>
    </xf>
    <xf numFmtId="0" fontId="10" fillId="3" borderId="60" xfId="0" applyFont="1" applyFill="1" applyBorder="1" applyAlignment="1">
      <alignment horizontal="left"/>
    </xf>
    <xf numFmtId="0" fontId="10" fillId="3" borderId="33" xfId="0" applyFont="1" applyFill="1" applyBorder="1" applyAlignment="1">
      <alignment horizontal="left"/>
    </xf>
    <xf numFmtId="0" fontId="10" fillId="3" borderId="22" xfId="0" applyFont="1" applyFill="1" applyBorder="1" applyAlignment="1">
      <alignment horizontal="left"/>
    </xf>
    <xf numFmtId="0" fontId="10" fillId="3" borderId="40" xfId="0" applyFont="1" applyFill="1" applyBorder="1" applyAlignment="1">
      <alignment horizontal="left"/>
    </xf>
    <xf numFmtId="0" fontId="10" fillId="3" borderId="15" xfId="0" applyFont="1" applyFill="1" applyBorder="1" applyAlignment="1">
      <alignment horizontal="left"/>
    </xf>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6" fillId="0" borderId="14"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19" xfId="0" applyFont="1" applyBorder="1" applyAlignment="1" applyProtection="1">
      <alignment horizontal="left"/>
      <protection locked="0"/>
    </xf>
    <xf numFmtId="0" fontId="6" fillId="0" borderId="54" xfId="0" applyFont="1" applyBorder="1" applyProtection="1">
      <protection locked="0"/>
    </xf>
    <xf numFmtId="0" fontId="6" fillId="0" borderId="52" xfId="0" applyFont="1" applyBorder="1" applyProtection="1">
      <protection locked="0"/>
    </xf>
    <xf numFmtId="0" fontId="6" fillId="0" borderId="53" xfId="0" applyFont="1" applyBorder="1" applyProtection="1">
      <protection locked="0"/>
    </xf>
    <xf numFmtId="0" fontId="6" fillId="0" borderId="20" xfId="0" applyFont="1" applyBorder="1" applyAlignment="1" applyProtection="1">
      <alignment horizontal="left"/>
      <protection locked="0"/>
    </xf>
    <xf numFmtId="0" fontId="6" fillId="0" borderId="21" xfId="0" applyFont="1" applyBorder="1" applyAlignment="1" applyProtection="1">
      <alignment horizontal="left"/>
      <protection locked="0"/>
    </xf>
    <xf numFmtId="0" fontId="6" fillId="0" borderId="34" xfId="0" applyFont="1" applyBorder="1" applyAlignment="1" applyProtection="1">
      <alignment horizontal="left"/>
      <protection locked="0"/>
    </xf>
    <xf numFmtId="0" fontId="10" fillId="3" borderId="20" xfId="0" applyFont="1" applyFill="1" applyBorder="1" applyAlignment="1">
      <alignment horizontal="left"/>
    </xf>
    <xf numFmtId="0" fontId="10" fillId="3" borderId="14" xfId="0" applyFont="1" applyFill="1" applyBorder="1" applyAlignment="1">
      <alignment horizontal="left"/>
    </xf>
    <xf numFmtId="14" fontId="6" fillId="0" borderId="54" xfId="0" applyNumberFormat="1" applyFont="1" applyBorder="1" applyAlignment="1" applyProtection="1">
      <alignment horizontal="left"/>
      <protection locked="0"/>
    </xf>
    <xf numFmtId="14" fontId="6" fillId="0" borderId="52" xfId="0" applyNumberFormat="1" applyFont="1" applyBorder="1" applyAlignment="1" applyProtection="1">
      <alignment horizontal="left"/>
      <protection locked="0"/>
    </xf>
    <xf numFmtId="14" fontId="6" fillId="0" borderId="60" xfId="0" applyNumberFormat="1" applyFont="1" applyBorder="1" applyAlignment="1" applyProtection="1">
      <alignment horizontal="left"/>
      <protection locked="0"/>
    </xf>
    <xf numFmtId="0" fontId="6" fillId="0" borderId="36" xfId="0" applyFont="1" applyBorder="1" applyAlignment="1" applyProtection="1">
      <alignment horizontal="left"/>
      <protection locked="0"/>
    </xf>
    <xf numFmtId="0" fontId="6" fillId="0" borderId="43" xfId="0" applyFont="1" applyBorder="1" applyAlignment="1" applyProtection="1">
      <alignment horizontal="left"/>
      <protection locked="0"/>
    </xf>
    <xf numFmtId="10" fontId="24" fillId="0" borderId="14" xfId="0" applyNumberFormat="1" applyFont="1" applyBorder="1" applyAlignment="1" applyProtection="1">
      <alignment horizontal="center"/>
      <protection locked="0"/>
    </xf>
    <xf numFmtId="10" fontId="24" fillId="0" borderId="13" xfId="0" applyNumberFormat="1" applyFont="1" applyBorder="1" applyAlignment="1" applyProtection="1">
      <alignment horizontal="center"/>
      <protection locked="0"/>
    </xf>
    <xf numFmtId="10" fontId="24" fillId="0" borderId="19" xfId="0" applyNumberFormat="1" applyFont="1" applyBorder="1" applyAlignment="1" applyProtection="1">
      <alignment horizontal="center"/>
      <protection locked="0"/>
    </xf>
    <xf numFmtId="14" fontId="6" fillId="4" borderId="54" xfId="0" applyNumberFormat="1" applyFont="1" applyFill="1" applyBorder="1" applyAlignment="1" applyProtection="1">
      <alignment horizontal="left"/>
      <protection locked="0"/>
    </xf>
    <xf numFmtId="14" fontId="6" fillId="4" borderId="52" xfId="0" applyNumberFormat="1" applyFont="1" applyFill="1" applyBorder="1" applyAlignment="1" applyProtection="1">
      <alignment horizontal="left"/>
      <protection locked="0"/>
    </xf>
    <xf numFmtId="14" fontId="6" fillId="4" borderId="60" xfId="0" applyNumberFormat="1" applyFont="1" applyFill="1" applyBorder="1" applyAlignment="1" applyProtection="1">
      <alignment horizontal="left"/>
      <protection locked="0"/>
    </xf>
    <xf numFmtId="0" fontId="6" fillId="0" borderId="54" xfId="0" applyFont="1" applyBorder="1" applyAlignment="1" applyProtection="1">
      <alignment horizontal="left"/>
      <protection locked="0"/>
    </xf>
    <xf numFmtId="0" fontId="6" fillId="0" borderId="53" xfId="0" applyFont="1" applyBorder="1" applyAlignment="1" applyProtection="1">
      <alignment horizontal="left"/>
      <protection locked="0"/>
    </xf>
    <xf numFmtId="14" fontId="6" fillId="0" borderId="20" xfId="0" applyNumberFormat="1" applyFont="1" applyBorder="1" applyAlignment="1" applyProtection="1">
      <alignment horizontal="left"/>
      <protection locked="0"/>
    </xf>
    <xf numFmtId="14" fontId="6" fillId="0" borderId="21" xfId="0" applyNumberFormat="1" applyFont="1" applyBorder="1" applyAlignment="1" applyProtection="1">
      <alignment horizontal="left"/>
      <protection locked="0"/>
    </xf>
    <xf numFmtId="14" fontId="6" fillId="0" borderId="22" xfId="0" applyNumberFormat="1" applyFont="1" applyBorder="1" applyAlignment="1" applyProtection="1">
      <alignment horizontal="left"/>
      <protection locked="0"/>
    </xf>
    <xf numFmtId="0" fontId="10" fillId="3" borderId="38" xfId="0" applyFont="1" applyFill="1" applyBorder="1" applyAlignment="1">
      <alignment horizontal="left"/>
    </xf>
    <xf numFmtId="0" fontId="10" fillId="3" borderId="1" xfId="0" applyFont="1" applyFill="1" applyBorder="1" applyAlignment="1">
      <alignment horizontal="left"/>
    </xf>
    <xf numFmtId="0" fontId="26" fillId="3" borderId="39" xfId="0" applyFont="1" applyFill="1" applyBorder="1" applyAlignment="1">
      <alignment horizontal="center"/>
    </xf>
    <xf numFmtId="0" fontId="24" fillId="0" borderId="38" xfId="0" applyFont="1" applyBorder="1" applyAlignment="1" applyProtection="1">
      <alignment horizontal="left"/>
      <protection locked="0"/>
    </xf>
    <xf numFmtId="0" fontId="24" fillId="0" borderId="1" xfId="0" applyFont="1" applyBorder="1" applyAlignment="1" applyProtection="1">
      <alignment horizontal="left"/>
      <protection locked="0"/>
    </xf>
    <xf numFmtId="0" fontId="24" fillId="0" borderId="39" xfId="0" applyFont="1" applyBorder="1" applyAlignment="1" applyProtection="1">
      <alignment horizontal="left"/>
      <protection locked="0"/>
    </xf>
    <xf numFmtId="0" fontId="24" fillId="0" borderId="32" xfId="0" applyFont="1" applyBorder="1" applyAlignment="1" applyProtection="1">
      <alignment horizontal="left"/>
      <protection locked="0"/>
    </xf>
    <xf numFmtId="0" fontId="6" fillId="0" borderId="22" xfId="0" applyFont="1" applyBorder="1" applyAlignment="1" applyProtection="1">
      <alignment horizontal="left"/>
      <protection locked="0"/>
    </xf>
    <xf numFmtId="14" fontId="6" fillId="4" borderId="20" xfId="0" applyNumberFormat="1" applyFont="1" applyFill="1" applyBorder="1" applyAlignment="1" applyProtection="1">
      <alignment horizontal="left"/>
      <protection locked="0"/>
    </xf>
    <xf numFmtId="14" fontId="6" fillId="4" borderId="21" xfId="0" applyNumberFormat="1" applyFont="1" applyFill="1" applyBorder="1" applyAlignment="1" applyProtection="1">
      <alignment horizontal="left"/>
      <protection locked="0"/>
    </xf>
    <xf numFmtId="14" fontId="6" fillId="4" borderId="22" xfId="0" applyNumberFormat="1" applyFont="1" applyFill="1" applyBorder="1" applyAlignment="1" applyProtection="1">
      <alignment horizontal="left"/>
      <protection locked="0"/>
    </xf>
    <xf numFmtId="0" fontId="10" fillId="3" borderId="36" xfId="0" applyFont="1" applyFill="1" applyBorder="1" applyAlignment="1">
      <alignment horizontal="left"/>
    </xf>
    <xf numFmtId="0" fontId="26" fillId="3" borderId="41" xfId="0" applyFont="1" applyFill="1" applyBorder="1" applyAlignment="1">
      <alignment horizontal="left"/>
    </xf>
    <xf numFmtId="0" fontId="26" fillId="3" borderId="60" xfId="0" applyFont="1" applyFill="1" applyBorder="1" applyAlignment="1">
      <alignment horizontal="left"/>
    </xf>
    <xf numFmtId="0" fontId="26" fillId="3" borderId="38" xfId="0" applyFont="1" applyFill="1" applyBorder="1" applyAlignment="1">
      <alignment horizontal="left"/>
    </xf>
    <xf numFmtId="0" fontId="26" fillId="3" borderId="54" xfId="0" applyFont="1" applyFill="1" applyBorder="1" applyAlignment="1">
      <alignment horizontal="center"/>
    </xf>
    <xf numFmtId="0" fontId="6" fillId="0" borderId="52"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14" fontId="6" fillId="0" borderId="14" xfId="0" applyNumberFormat="1" applyFont="1" applyBorder="1" applyAlignment="1" applyProtection="1">
      <alignment horizontal="left"/>
      <protection locked="0"/>
    </xf>
    <xf numFmtId="14" fontId="6" fillId="0" borderId="13" xfId="0" applyNumberFormat="1" applyFont="1" applyBorder="1" applyAlignment="1" applyProtection="1">
      <alignment horizontal="left"/>
      <protection locked="0"/>
    </xf>
    <xf numFmtId="14" fontId="6" fillId="0" borderId="15" xfId="0" applyNumberFormat="1" applyFont="1" applyBorder="1" applyAlignment="1" applyProtection="1">
      <alignment horizontal="left"/>
      <protection locked="0"/>
    </xf>
    <xf numFmtId="0" fontId="26" fillId="3" borderId="53" xfId="0" applyFont="1" applyFill="1" applyBorder="1" applyAlignment="1">
      <alignment horizontal="center"/>
    </xf>
    <xf numFmtId="165" fontId="24" fillId="0" borderId="34" xfId="0" applyNumberFormat="1" applyFont="1" applyBorder="1" applyAlignment="1" applyProtection="1">
      <alignment horizontal="left"/>
      <protection locked="0"/>
    </xf>
    <xf numFmtId="165" fontId="24" fillId="0" borderId="19" xfId="0" applyNumberFormat="1" applyFont="1" applyBorder="1" applyAlignment="1" applyProtection="1">
      <alignment horizontal="left"/>
      <protection locked="0"/>
    </xf>
    <xf numFmtId="0" fontId="6" fillId="0" borderId="2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26" fillId="3" borderId="33" xfId="0" applyFont="1" applyFill="1" applyBorder="1" applyAlignment="1">
      <alignment horizontal="left" vertical="center"/>
    </xf>
    <xf numFmtId="0" fontId="26" fillId="3" borderId="21" xfId="0" applyFont="1" applyFill="1" applyBorder="1" applyAlignment="1">
      <alignment horizontal="left" vertical="center"/>
    </xf>
    <xf numFmtId="0" fontId="26" fillId="3" borderId="34" xfId="0" applyFont="1" applyFill="1" applyBorder="1" applyAlignment="1">
      <alignment horizontal="left" vertical="center"/>
    </xf>
    <xf numFmtId="0" fontId="24" fillId="0" borderId="34" xfId="0" applyFont="1" applyBorder="1" applyAlignment="1" applyProtection="1">
      <alignment horizontal="left"/>
      <protection locked="0"/>
    </xf>
    <xf numFmtId="0" fontId="24" fillId="0" borderId="19" xfId="0" applyFont="1" applyBorder="1" applyAlignment="1" applyProtection="1">
      <alignment horizontal="left"/>
      <protection locked="0"/>
    </xf>
    <xf numFmtId="0" fontId="24" fillId="0" borderId="54" xfId="0" applyFont="1" applyBorder="1" applyAlignment="1" applyProtection="1">
      <alignment horizontal="left"/>
      <protection locked="0"/>
    </xf>
    <xf numFmtId="0" fontId="24" fillId="0" borderId="52" xfId="0" applyFont="1" applyBorder="1" applyAlignment="1" applyProtection="1">
      <alignment horizontal="left"/>
      <protection locked="0"/>
    </xf>
    <xf numFmtId="0" fontId="24" fillId="0" borderId="53" xfId="0" applyFont="1" applyBorder="1" applyAlignment="1" applyProtection="1">
      <alignment horizontal="left"/>
      <protection locked="0"/>
    </xf>
    <xf numFmtId="0" fontId="25" fillId="5" borderId="13" xfId="0" applyFont="1" applyFill="1" applyBorder="1" applyAlignment="1">
      <alignment horizontal="center" vertical="center"/>
    </xf>
    <xf numFmtId="0" fontId="24" fillId="0" borderId="27" xfId="0" quotePrefix="1" applyFont="1" applyBorder="1" applyAlignment="1" applyProtection="1">
      <alignment horizontal="left" vertical="center"/>
      <protection locked="0"/>
    </xf>
    <xf numFmtId="0" fontId="26" fillId="0" borderId="27" xfId="0" applyFont="1" applyBorder="1" applyAlignment="1">
      <alignment horizontal="center"/>
    </xf>
    <xf numFmtId="0" fontId="25" fillId="5" borderId="7" xfId="0" applyFont="1" applyFill="1" applyBorder="1" applyAlignment="1">
      <alignment horizontal="center" vertical="center" wrapText="1"/>
    </xf>
    <xf numFmtId="0" fontId="25" fillId="5" borderId="7" xfId="0" applyFont="1" applyFill="1" applyBorder="1" applyAlignment="1">
      <alignment horizontal="center" vertical="center"/>
    </xf>
    <xf numFmtId="0" fontId="26" fillId="3" borderId="51" xfId="0" applyFont="1" applyFill="1" applyBorder="1" applyAlignment="1">
      <alignment horizontal="left"/>
    </xf>
    <xf numFmtId="0" fontId="29" fillId="3" borderId="52" xfId="0" applyFont="1" applyFill="1" applyBorder="1" applyAlignment="1">
      <alignment horizontal="left"/>
    </xf>
    <xf numFmtId="0" fontId="29" fillId="3" borderId="53" xfId="0" applyFont="1" applyFill="1" applyBorder="1" applyAlignment="1">
      <alignment horizontal="left"/>
    </xf>
    <xf numFmtId="0" fontId="24" fillId="0" borderId="28" xfId="0" applyFont="1" applyBorder="1" applyAlignment="1">
      <alignment horizontal="right"/>
    </xf>
    <xf numFmtId="0" fontId="24" fillId="0" borderId="0" xfId="0" applyFont="1" applyAlignment="1">
      <alignment horizontal="right"/>
    </xf>
    <xf numFmtId="0" fontId="24" fillId="0" borderId="27" xfId="0" applyFont="1" applyBorder="1" applyAlignment="1" applyProtection="1">
      <alignment horizontal="left" vertical="center"/>
      <protection locked="0"/>
    </xf>
    <xf numFmtId="0" fontId="24" fillId="0" borderId="27" xfId="0" applyFont="1" applyBorder="1" applyAlignment="1" applyProtection="1">
      <alignment horizontal="left"/>
      <protection locked="0"/>
    </xf>
    <xf numFmtId="0" fontId="26" fillId="3" borderId="52" xfId="0" applyFont="1" applyFill="1" applyBorder="1" applyAlignment="1">
      <alignment horizontal="left"/>
    </xf>
    <xf numFmtId="0" fontId="26" fillId="3" borderId="53" xfId="0" applyFont="1" applyFill="1" applyBorder="1" applyAlignment="1">
      <alignment horizontal="left"/>
    </xf>
    <xf numFmtId="0" fontId="24" fillId="0" borderId="21" xfId="0" applyFont="1" applyBorder="1" applyAlignment="1" applyProtection="1">
      <alignment horizontal="left" vertical="center"/>
      <protection locked="0"/>
    </xf>
    <xf numFmtId="0" fontId="24" fillId="5" borderId="27" xfId="0" applyFont="1" applyFill="1" applyBorder="1" applyAlignment="1" applyProtection="1">
      <alignment horizontal="left"/>
      <protection locked="0"/>
    </xf>
    <xf numFmtId="0" fontId="24" fillId="0" borderId="0" xfId="0" applyFont="1" applyAlignment="1">
      <alignment horizontal="left"/>
    </xf>
    <xf numFmtId="0" fontId="24" fillId="0" borderId="0" xfId="0" applyFont="1" applyAlignment="1">
      <alignment horizontal="justify" vertical="center" wrapText="1"/>
    </xf>
    <xf numFmtId="14" fontId="24" fillId="5" borderId="27" xfId="0" applyNumberFormat="1" applyFont="1" applyFill="1" applyBorder="1" applyAlignment="1" applyProtection="1">
      <alignment horizontal="center"/>
      <protection locked="0"/>
    </xf>
    <xf numFmtId="0" fontId="24" fillId="5" borderId="27" xfId="0" applyFont="1" applyFill="1" applyBorder="1" applyAlignment="1" applyProtection="1">
      <alignment horizontal="center"/>
      <protection locked="0"/>
    </xf>
    <xf numFmtId="49" fontId="6" fillId="0" borderId="0" xfId="0" applyNumberFormat="1" applyFont="1" applyAlignment="1">
      <alignment horizontal="justify" wrapText="1"/>
    </xf>
    <xf numFmtId="0" fontId="6" fillId="0" borderId="0" xfId="0" applyFont="1" applyAlignment="1">
      <alignment horizontal="justify" wrapText="1"/>
    </xf>
    <xf numFmtId="49" fontId="6" fillId="0" borderId="0" xfId="0" applyNumberFormat="1" applyFont="1" applyAlignment="1">
      <alignment horizontal="justify" vertical="center" wrapText="1"/>
    </xf>
    <xf numFmtId="0" fontId="6" fillId="0" borderId="0" xfId="0" applyFont="1" applyAlignment="1">
      <alignment horizontal="justify" vertical="center" wrapText="1"/>
    </xf>
    <xf numFmtId="0" fontId="10" fillId="0" borderId="27" xfId="0" applyFont="1" applyBorder="1" applyAlignment="1">
      <alignment horizontal="center" vertical="center"/>
    </xf>
    <xf numFmtId="49" fontId="6" fillId="0" borderId="7" xfId="0" applyNumberFormat="1" applyFont="1" applyBorder="1" applyAlignment="1">
      <alignment horizontal="justify" vertical="center" wrapText="1"/>
    </xf>
    <xf numFmtId="0" fontId="6" fillId="0" borderId="7" xfId="0" applyFont="1" applyBorder="1" applyAlignment="1">
      <alignment horizontal="justify" vertical="center" wrapText="1"/>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49" fontId="6" fillId="0" borderId="27" xfId="0" applyNumberFormat="1" applyFont="1" applyBorder="1" applyAlignment="1">
      <alignment horizontal="left" vertical="center" wrapText="1"/>
    </xf>
    <xf numFmtId="0" fontId="6" fillId="0" borderId="27" xfId="0" applyFont="1" applyBorder="1" applyAlignment="1">
      <alignment horizontal="left" vertical="center" wrapText="1"/>
    </xf>
    <xf numFmtId="49" fontId="6" fillId="0" borderId="0" xfId="0" applyNumberFormat="1" applyFont="1" applyAlignment="1">
      <alignment horizontal="left" wrapText="1"/>
    </xf>
    <xf numFmtId="0" fontId="6" fillId="0" borderId="0" xfId="0" applyFont="1" applyAlignment="1">
      <alignment horizontal="left" wrapText="1"/>
    </xf>
    <xf numFmtId="49" fontId="4" fillId="0" borderId="0" xfId="0" applyNumberFormat="1" applyFont="1" applyAlignment="1">
      <alignment horizontal="justify" vertical="center" wrapText="1"/>
    </xf>
    <xf numFmtId="0" fontId="4" fillId="0" borderId="0" xfId="0" applyFont="1" applyAlignment="1">
      <alignment horizontal="justify" vertical="center" wrapText="1"/>
    </xf>
    <xf numFmtId="49" fontId="6" fillId="0" borderId="0" xfId="0" applyNumberFormat="1" applyFont="1" applyBorder="1" applyAlignment="1">
      <alignment horizontal="justify" vertical="center" wrapText="1"/>
    </xf>
    <xf numFmtId="0" fontId="6" fillId="0" borderId="0" xfId="0" applyFont="1" applyBorder="1" applyAlignment="1">
      <alignment horizontal="justify" vertical="center" wrapText="1"/>
    </xf>
    <xf numFmtId="164" fontId="24" fillId="5" borderId="0" xfId="0" applyNumberFormat="1" applyFont="1" applyFill="1" applyAlignment="1">
      <alignment horizontal="center"/>
    </xf>
    <xf numFmtId="164" fontId="24" fillId="5" borderId="20" xfId="0" applyNumberFormat="1" applyFont="1" applyFill="1" applyBorder="1" applyAlignment="1">
      <alignment horizontal="center" vertical="center"/>
    </xf>
    <xf numFmtId="164" fontId="24" fillId="5" borderId="22" xfId="0" applyNumberFormat="1" applyFont="1" applyFill="1" applyBorder="1" applyAlignment="1">
      <alignment horizontal="center" vertical="center"/>
    </xf>
    <xf numFmtId="164" fontId="52" fillId="5" borderId="24" xfId="0" applyNumberFormat="1" applyFont="1" applyFill="1" applyBorder="1" applyAlignment="1">
      <alignment horizontal="center" vertical="center"/>
    </xf>
    <xf numFmtId="164" fontId="52" fillId="5" borderId="0" xfId="0" applyNumberFormat="1" applyFont="1" applyFill="1" applyAlignment="1">
      <alignment horizontal="center" vertical="center"/>
    </xf>
    <xf numFmtId="164" fontId="24" fillId="0" borderId="20" xfId="0" applyNumberFormat="1" applyFont="1" applyBorder="1" applyAlignment="1" applyProtection="1">
      <alignment horizontal="center" vertical="center"/>
    </xf>
    <xf numFmtId="164" fontId="24" fillId="0" borderId="22" xfId="0" applyNumberFormat="1" applyFont="1" applyBorder="1" applyAlignment="1" applyProtection="1">
      <alignment horizontal="center" vertical="center"/>
    </xf>
    <xf numFmtId="164" fontId="24" fillId="0" borderId="20" xfId="0" applyNumberFormat="1" applyFont="1" applyBorder="1" applyAlignment="1" applyProtection="1">
      <alignment horizontal="center" vertical="center"/>
      <protection locked="0"/>
    </xf>
    <xf numFmtId="164" fontId="24" fillId="0" borderId="22" xfId="0" applyNumberFormat="1" applyFont="1" applyBorder="1" applyAlignment="1" applyProtection="1">
      <alignment horizontal="center" vertical="center"/>
      <protection locked="0"/>
    </xf>
    <xf numFmtId="164" fontId="24" fillId="0" borderId="20" xfId="0" applyNumberFormat="1" applyFont="1" applyBorder="1" applyAlignment="1">
      <alignment horizontal="center" vertical="center"/>
    </xf>
    <xf numFmtId="164" fontId="24" fillId="0" borderId="22" xfId="0" applyNumberFormat="1" applyFont="1" applyBorder="1" applyAlignment="1">
      <alignment horizontal="center" vertical="center"/>
    </xf>
    <xf numFmtId="164" fontId="24" fillId="0" borderId="14" xfId="0" applyNumberFormat="1" applyFont="1" applyBorder="1" applyAlignment="1">
      <alignment horizontal="center" vertical="center"/>
    </xf>
    <xf numFmtId="164" fontId="24" fillId="0" borderId="15" xfId="0" applyNumberFormat="1" applyFont="1" applyBorder="1" applyAlignment="1">
      <alignment horizontal="center" vertical="center"/>
    </xf>
    <xf numFmtId="164" fontId="24" fillId="0" borderId="1" xfId="0" applyNumberFormat="1" applyFont="1" applyBorder="1" applyAlignment="1">
      <alignment horizontal="center"/>
    </xf>
    <xf numFmtId="164" fontId="24" fillId="0" borderId="32" xfId="0" applyNumberFormat="1" applyFont="1" applyBorder="1" applyAlignment="1">
      <alignment horizontal="center"/>
    </xf>
    <xf numFmtId="0" fontId="24" fillId="0" borderId="33" xfId="0" applyFont="1" applyBorder="1" applyAlignment="1">
      <alignment horizontal="left"/>
    </xf>
    <xf numFmtId="0" fontId="24" fillId="0" borderId="21" xfId="0" applyFont="1" applyBorder="1" applyAlignment="1">
      <alignment horizontal="left"/>
    </xf>
    <xf numFmtId="0" fontId="24" fillId="0" borderId="22" xfId="0" applyFont="1" applyBorder="1" applyAlignment="1">
      <alignment horizontal="left"/>
    </xf>
    <xf numFmtId="49" fontId="24" fillId="0" borderId="14" xfId="0" applyNumberFormat="1" applyFont="1" applyBorder="1" applyAlignment="1" applyProtection="1">
      <alignment horizontal="left"/>
      <protection locked="0"/>
    </xf>
    <xf numFmtId="49" fontId="24" fillId="0" borderId="13" xfId="0" applyNumberFormat="1" applyFont="1" applyBorder="1" applyAlignment="1" applyProtection="1">
      <alignment horizontal="left"/>
      <protection locked="0"/>
    </xf>
    <xf numFmtId="49" fontId="24" fillId="0" borderId="15" xfId="0" applyNumberFormat="1" applyFont="1" applyBorder="1" applyAlignment="1" applyProtection="1">
      <alignment horizontal="left"/>
      <protection locked="0"/>
    </xf>
    <xf numFmtId="0" fontId="25" fillId="5" borderId="6" xfId="0" applyFont="1" applyFill="1" applyBorder="1" applyAlignment="1">
      <alignment horizontal="left"/>
    </xf>
    <xf numFmtId="0" fontId="53" fillId="3" borderId="60" xfId="0" applyFont="1" applyFill="1" applyBorder="1" applyAlignment="1">
      <alignment horizontal="center"/>
    </xf>
    <xf numFmtId="14" fontId="24" fillId="0" borderId="14" xfId="0" applyNumberFormat="1" applyFont="1" applyBorder="1" applyAlignment="1" applyProtection="1">
      <alignment horizontal="center"/>
      <protection locked="0"/>
    </xf>
    <xf numFmtId="14" fontId="24" fillId="0" borderId="15" xfId="0" applyNumberFormat="1" applyFont="1" applyBorder="1" applyAlignment="1" applyProtection="1">
      <alignment horizontal="center"/>
      <protection locked="0"/>
    </xf>
    <xf numFmtId="49" fontId="24" fillId="0" borderId="20" xfId="0" applyNumberFormat="1" applyFont="1" applyBorder="1" applyAlignment="1" applyProtection="1">
      <alignment horizontal="left"/>
      <protection locked="0"/>
    </xf>
    <xf numFmtId="49" fontId="24" fillId="0" borderId="21" xfId="0" applyNumberFormat="1" applyFont="1" applyBorder="1" applyAlignment="1" applyProtection="1">
      <alignment horizontal="left"/>
      <protection locked="0"/>
    </xf>
    <xf numFmtId="49" fontId="24" fillId="0" borderId="22" xfId="0" applyNumberFormat="1" applyFont="1" applyBorder="1" applyAlignment="1" applyProtection="1">
      <alignment horizontal="left"/>
      <protection locked="0"/>
    </xf>
    <xf numFmtId="0" fontId="24" fillId="0" borderId="34" xfId="0" applyFont="1" applyBorder="1" applyAlignment="1" applyProtection="1">
      <alignment horizontal="center"/>
      <protection locked="0"/>
    </xf>
    <xf numFmtId="0" fontId="24" fillId="0" borderId="19" xfId="0" applyFont="1" applyBorder="1" applyAlignment="1" applyProtection="1">
      <alignment horizontal="center"/>
      <protection locked="0"/>
    </xf>
    <xf numFmtId="14" fontId="24" fillId="0" borderId="20" xfId="0" applyNumberFormat="1" applyFont="1" applyBorder="1" applyAlignment="1" applyProtection="1">
      <alignment horizontal="center"/>
      <protection locked="0"/>
    </xf>
    <xf numFmtId="14" fontId="24" fillId="0" borderId="22" xfId="0" applyNumberFormat="1" applyFont="1" applyBorder="1" applyAlignment="1" applyProtection="1">
      <alignment horizontal="center"/>
      <protection locked="0"/>
    </xf>
    <xf numFmtId="0" fontId="24" fillId="3" borderId="33" xfId="0" applyFont="1" applyFill="1" applyBorder="1" applyAlignment="1">
      <alignment horizontal="left" vertical="center"/>
    </xf>
    <xf numFmtId="0" fontId="24" fillId="3" borderId="21" xfId="0" applyFont="1" applyFill="1" applyBorder="1" applyAlignment="1">
      <alignment horizontal="left" vertical="center"/>
    </xf>
    <xf numFmtId="0" fontId="24" fillId="3" borderId="22" xfId="0" applyFont="1" applyFill="1" applyBorder="1" applyAlignment="1">
      <alignment horizontal="left" vertical="center"/>
    </xf>
    <xf numFmtId="164" fontId="52" fillId="3" borderId="1" xfId="0" applyNumberFormat="1" applyFont="1" applyFill="1" applyBorder="1" applyAlignment="1">
      <alignment horizontal="center" vertical="center"/>
    </xf>
    <xf numFmtId="164" fontId="52" fillId="3" borderId="32" xfId="0" applyNumberFormat="1" applyFont="1" applyFill="1" applyBorder="1" applyAlignment="1">
      <alignment horizontal="center" vertical="center"/>
    </xf>
    <xf numFmtId="0" fontId="24" fillId="0" borderId="20" xfId="0" applyFont="1" applyBorder="1" applyAlignment="1" applyProtection="1">
      <alignment horizontal="left" vertical="center"/>
      <protection locked="0"/>
    </xf>
    <xf numFmtId="0" fontId="24" fillId="0" borderId="34" xfId="0" applyFont="1" applyBorder="1" applyAlignment="1" applyProtection="1">
      <alignment horizontal="left" vertical="center"/>
      <protection locked="0"/>
    </xf>
    <xf numFmtId="0" fontId="24" fillId="3" borderId="40" xfId="0" applyFont="1" applyFill="1" applyBorder="1" applyAlignment="1">
      <alignment horizontal="left" vertical="center"/>
    </xf>
    <xf numFmtId="0" fontId="24" fillId="3" borderId="13" xfId="0" applyFont="1" applyFill="1" applyBorder="1" applyAlignment="1">
      <alignment horizontal="left" vertical="center"/>
    </xf>
    <xf numFmtId="0" fontId="26" fillId="3" borderId="54"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53" xfId="0" applyFont="1" applyFill="1" applyBorder="1" applyAlignment="1">
      <alignment horizontal="center" vertical="center"/>
    </xf>
    <xf numFmtId="164" fontId="24" fillId="0" borderId="25" xfId="0" applyNumberFormat="1" applyFont="1" applyBorder="1" applyAlignment="1" applyProtection="1">
      <alignment horizontal="center" vertical="center"/>
      <protection locked="0"/>
    </xf>
    <xf numFmtId="164" fontId="24" fillId="0" borderId="61" xfId="0" applyNumberFormat="1" applyFont="1" applyBorder="1" applyAlignment="1" applyProtection="1">
      <alignment horizontal="center" vertical="center"/>
      <protection locked="0"/>
    </xf>
    <xf numFmtId="164" fontId="24" fillId="0" borderId="25" xfId="0" applyNumberFormat="1" applyFont="1" applyBorder="1" applyAlignment="1">
      <alignment horizontal="center" vertical="center"/>
    </xf>
    <xf numFmtId="164" fontId="24" fillId="0" borderId="23" xfId="0" applyNumberFormat="1" applyFont="1" applyBorder="1" applyAlignment="1">
      <alignment horizontal="center" vertical="center"/>
    </xf>
    <xf numFmtId="0" fontId="24" fillId="3" borderId="1" xfId="0" applyFont="1" applyFill="1" applyBorder="1" applyAlignment="1">
      <alignment horizontal="center" vertical="center"/>
    </xf>
    <xf numFmtId="0" fontId="34" fillId="5" borderId="0" xfId="0" applyFont="1" applyFill="1" applyAlignment="1">
      <alignment horizontal="left"/>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4" fillId="0" borderId="0" xfId="0" applyFont="1" applyAlignment="1">
      <alignment horizontal="left" wrapText="1"/>
    </xf>
    <xf numFmtId="164" fontId="24" fillId="0" borderId="0" xfId="0" applyNumberFormat="1" applyFont="1" applyAlignment="1">
      <alignment horizontal="center" vertical="center"/>
    </xf>
    <xf numFmtId="0" fontId="24" fillId="0" borderId="21" xfId="0" applyFont="1" applyBorder="1" applyAlignment="1">
      <alignment horizontal="left" wrapText="1"/>
    </xf>
    <xf numFmtId="0" fontId="24" fillId="0" borderId="22" xfId="0" applyFont="1" applyBorder="1" applyAlignment="1">
      <alignment horizontal="left" wrapText="1"/>
    </xf>
    <xf numFmtId="0" fontId="24" fillId="0" borderId="1" xfId="0" applyFont="1" applyBorder="1" applyAlignment="1">
      <alignment horizontal="left" wrapText="1"/>
    </xf>
    <xf numFmtId="164" fontId="24" fillId="5" borderId="24" xfId="0" applyNumberFormat="1" applyFont="1" applyFill="1" applyBorder="1" applyAlignment="1">
      <alignment horizontal="center" vertical="center"/>
    </xf>
    <xf numFmtId="164" fontId="24" fillId="5" borderId="0" xfId="0" applyNumberFormat="1" applyFont="1" applyFill="1" applyAlignment="1">
      <alignment horizontal="center" vertical="center"/>
    </xf>
    <xf numFmtId="0" fontId="26" fillId="5" borderId="21" xfId="0" applyFont="1" applyFill="1" applyBorder="1" applyAlignment="1" applyProtection="1">
      <alignment horizontal="left" wrapText="1"/>
      <protection locked="0"/>
    </xf>
    <xf numFmtId="0" fontId="26" fillId="5" borderId="22" xfId="0" applyFont="1" applyFill="1" applyBorder="1" applyAlignment="1" applyProtection="1">
      <alignment horizontal="left" wrapText="1"/>
      <protection locked="0"/>
    </xf>
    <xf numFmtId="0" fontId="26" fillId="5" borderId="13" xfId="0" applyFont="1" applyFill="1" applyBorder="1" applyAlignment="1" applyProtection="1">
      <alignment horizontal="left" wrapText="1"/>
      <protection locked="0"/>
    </xf>
    <xf numFmtId="0" fontId="26" fillId="5" borderId="15" xfId="0" applyFont="1" applyFill="1" applyBorder="1" applyAlignment="1" applyProtection="1">
      <alignment horizontal="left" wrapText="1"/>
      <protection locked="0"/>
    </xf>
    <xf numFmtId="164" fontId="24" fillId="0" borderId="57" xfId="0" applyNumberFormat="1" applyFont="1" applyBorder="1" applyAlignment="1" applyProtection="1">
      <alignment horizontal="center" vertical="center"/>
      <protection locked="0"/>
    </xf>
    <xf numFmtId="164" fontId="24" fillId="0" borderId="50" xfId="0" applyNumberFormat="1" applyFont="1" applyBorder="1" applyAlignment="1" applyProtection="1">
      <alignment horizontal="center" vertical="center"/>
      <protection locked="0"/>
    </xf>
    <xf numFmtId="164" fontId="24" fillId="0" borderId="36" xfId="0" applyNumberFormat="1" applyFont="1" applyBorder="1" applyAlignment="1">
      <alignment horizontal="center"/>
    </xf>
    <xf numFmtId="164" fontId="24" fillId="0" borderId="43" xfId="0" applyNumberFormat="1" applyFont="1" applyBorder="1" applyAlignment="1">
      <alignment horizontal="center"/>
    </xf>
    <xf numFmtId="164" fontId="24" fillId="0" borderId="0" xfId="0" applyNumberFormat="1" applyFont="1" applyAlignment="1" applyProtection="1">
      <alignment horizontal="center" vertical="center"/>
      <protection locked="0"/>
    </xf>
    <xf numFmtId="0" fontId="53" fillId="5" borderId="24" xfId="0" applyFont="1" applyFill="1" applyBorder="1" applyAlignment="1">
      <alignment horizontal="center"/>
    </xf>
    <xf numFmtId="0" fontId="53" fillId="5" borderId="0" xfId="0" applyFont="1" applyFill="1" applyAlignment="1">
      <alignment horizontal="center"/>
    </xf>
    <xf numFmtId="0" fontId="26" fillId="3" borderId="8" xfId="0" applyFont="1" applyFill="1" applyBorder="1" applyAlignment="1">
      <alignment horizontal="center"/>
    </xf>
    <xf numFmtId="0" fontId="26" fillId="3" borderId="9" xfId="0" applyFont="1" applyFill="1" applyBorder="1" applyAlignment="1">
      <alignment horizontal="center"/>
    </xf>
    <xf numFmtId="0" fontId="26" fillId="3" borderId="62" xfId="0" applyFont="1" applyFill="1" applyBorder="1" applyAlignment="1">
      <alignment horizontal="center"/>
    </xf>
    <xf numFmtId="0" fontId="25" fillId="5" borderId="0" xfId="0" applyFont="1" applyFill="1" applyAlignment="1">
      <alignment horizontal="left"/>
    </xf>
    <xf numFmtId="0" fontId="24" fillId="5" borderId="9" xfId="0" applyFont="1" applyFill="1" applyBorder="1" applyAlignment="1">
      <alignment horizontal="center"/>
    </xf>
    <xf numFmtId="164" fontId="54" fillId="5" borderId="24" xfId="0" applyNumberFormat="1" applyFont="1" applyFill="1" applyBorder="1" applyAlignment="1">
      <alignment horizontal="center" vertical="center"/>
    </xf>
    <xf numFmtId="164" fontId="54" fillId="5" borderId="0" xfId="0" applyNumberFormat="1" applyFont="1" applyFill="1" applyAlignment="1">
      <alignment horizontal="center" vertical="center"/>
    </xf>
    <xf numFmtId="0" fontId="24" fillId="0" borderId="40" xfId="0" applyFont="1" applyBorder="1" applyAlignment="1">
      <alignment horizontal="left"/>
    </xf>
    <xf numFmtId="0" fontId="24" fillId="0" borderId="13" xfId="0" applyFont="1" applyBorder="1" applyAlignment="1">
      <alignment horizontal="left"/>
    </xf>
    <xf numFmtId="0" fontId="24" fillId="0" borderId="15" xfId="0" applyFont="1" applyBorder="1" applyAlignment="1">
      <alignment horizontal="left"/>
    </xf>
    <xf numFmtId="0" fontId="26" fillId="5" borderId="0" xfId="0" applyFont="1" applyFill="1" applyAlignment="1">
      <alignment horizontal="center"/>
    </xf>
    <xf numFmtId="49" fontId="24" fillId="0" borderId="2" xfId="0" applyNumberFormat="1" applyFont="1" applyBorder="1" applyAlignment="1" applyProtection="1">
      <alignment horizontal="left" vertical="center"/>
      <protection locked="0"/>
    </xf>
    <xf numFmtId="49" fontId="24" fillId="0" borderId="35" xfId="0" applyNumberFormat="1" applyFont="1" applyBorder="1" applyAlignment="1" applyProtection="1">
      <alignment horizontal="left" vertical="center"/>
      <protection locked="0"/>
    </xf>
    <xf numFmtId="49" fontId="24" fillId="0" borderId="1" xfId="0" applyNumberFormat="1" applyFont="1" applyBorder="1" applyAlignment="1" applyProtection="1">
      <alignment horizontal="left" vertical="center"/>
      <protection locked="0"/>
    </xf>
    <xf numFmtId="49" fontId="24" fillId="0" borderId="32" xfId="0" applyNumberFormat="1" applyFont="1" applyBorder="1" applyAlignment="1" applyProtection="1">
      <alignment horizontal="left" vertical="center"/>
      <protection locked="0"/>
    </xf>
    <xf numFmtId="49" fontId="24" fillId="0" borderId="1" xfId="0" applyNumberFormat="1" applyFont="1" applyBorder="1" applyAlignment="1" applyProtection="1">
      <alignment horizontal="left" vertical="center" wrapText="1"/>
      <protection locked="0"/>
    </xf>
    <xf numFmtId="49" fontId="24" fillId="0" borderId="32" xfId="0" applyNumberFormat="1" applyFont="1" applyBorder="1" applyAlignment="1" applyProtection="1">
      <alignment horizontal="left" vertical="center" wrapText="1"/>
      <protection locked="0"/>
    </xf>
    <xf numFmtId="49" fontId="24" fillId="0" borderId="36" xfId="0" applyNumberFormat="1" applyFont="1" applyBorder="1" applyAlignment="1" applyProtection="1">
      <alignment horizontal="left" vertical="center" wrapText="1"/>
      <protection locked="0"/>
    </xf>
    <xf numFmtId="49" fontId="24" fillId="0" borderId="43" xfId="0" applyNumberFormat="1" applyFont="1" applyBorder="1" applyAlignment="1" applyProtection="1">
      <alignment horizontal="left" vertical="center" wrapText="1"/>
      <protection locked="0"/>
    </xf>
    <xf numFmtId="5" fontId="8" fillId="3" borderId="56" xfId="3" applyNumberFormat="1" applyFont="1" applyFill="1" applyBorder="1" applyAlignment="1" applyProtection="1">
      <alignment horizontal="center" wrapText="1"/>
    </xf>
    <xf numFmtId="5" fontId="8" fillId="3" borderId="66" xfId="3" applyNumberFormat="1" applyFont="1" applyFill="1" applyBorder="1" applyAlignment="1" applyProtection="1">
      <alignment horizontal="center" wrapText="1"/>
    </xf>
    <xf numFmtId="0" fontId="34" fillId="0" borderId="0" xfId="0" applyFont="1" applyAlignment="1">
      <alignment horizontal="center" vertical="center" wrapText="1"/>
    </xf>
    <xf numFmtId="0" fontId="8" fillId="0" borderId="0" xfId="0" applyFont="1" applyAlignment="1">
      <alignment horizont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0" fillId="5" borderId="0" xfId="0" applyFill="1" applyAlignment="1" applyProtection="1">
      <alignment horizontal="left"/>
      <protection locked="0"/>
    </xf>
    <xf numFmtId="0" fontId="0" fillId="5" borderId="27" xfId="0" applyFill="1" applyBorder="1" applyAlignment="1" applyProtection="1">
      <alignment horizontal="left"/>
      <protection locked="0"/>
    </xf>
    <xf numFmtId="0" fontId="25" fillId="0" borderId="0" xfId="0" applyFont="1" applyAlignment="1">
      <alignment horizontal="right" vertical="top"/>
    </xf>
    <xf numFmtId="0" fontId="22" fillId="0" borderId="0" xfId="0" applyFont="1" applyAlignment="1">
      <alignment horizontal="left" vertical="top"/>
    </xf>
    <xf numFmtId="0" fontId="9" fillId="0" borderId="0" xfId="0" applyFont="1" applyAlignment="1">
      <alignment horizontal="justify" wrapText="1"/>
    </xf>
    <xf numFmtId="0" fontId="24" fillId="0" borderId="0" xfId="0" applyFont="1" applyAlignment="1">
      <alignment horizontal="left" vertical="center" wrapText="1"/>
    </xf>
    <xf numFmtId="0" fontId="24" fillId="0" borderId="0" xfId="0" applyFont="1" applyAlignment="1">
      <alignment horizontal="center"/>
    </xf>
    <xf numFmtId="0" fontId="8" fillId="3" borderId="56" xfId="0" applyFont="1" applyFill="1" applyBorder="1" applyAlignment="1">
      <alignment horizontal="center" wrapText="1"/>
    </xf>
    <xf numFmtId="0" fontId="8" fillId="3" borderId="66" xfId="0" applyFont="1" applyFill="1" applyBorder="1" applyAlignment="1">
      <alignment horizontal="center" wrapText="1"/>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36" fillId="3" borderId="40" xfId="0" applyFont="1" applyFill="1" applyBorder="1" applyAlignment="1">
      <alignment horizontal="left" vertical="center"/>
    </xf>
    <xf numFmtId="0" fontId="36" fillId="3" borderId="15" xfId="0" applyFont="1" applyFill="1" applyBorder="1" applyAlignment="1">
      <alignment horizontal="left" vertical="center"/>
    </xf>
    <xf numFmtId="164" fontId="15" fillId="0" borderId="13" xfId="0" applyNumberFormat="1" applyFont="1" applyBorder="1" applyAlignment="1" applyProtection="1">
      <alignment horizontal="center"/>
      <protection locked="0"/>
    </xf>
    <xf numFmtId="164" fontId="15" fillId="0" borderId="19" xfId="0" applyNumberFormat="1" applyFont="1" applyBorder="1" applyAlignment="1" applyProtection="1">
      <alignment horizontal="center"/>
      <protection locked="0"/>
    </xf>
    <xf numFmtId="0" fontId="36" fillId="3" borderId="33" xfId="0" applyFont="1" applyFill="1" applyBorder="1" applyAlignment="1">
      <alignment horizontal="left" vertical="center"/>
    </xf>
    <xf numFmtId="0" fontId="36" fillId="3" borderId="22" xfId="0" applyFont="1" applyFill="1" applyBorder="1" applyAlignment="1">
      <alignment horizontal="left" vertical="center"/>
    </xf>
    <xf numFmtId="0" fontId="36" fillId="3" borderId="51" xfId="0" applyFont="1" applyFill="1" applyBorder="1" applyAlignment="1">
      <alignment horizontal="left" vertical="center"/>
    </xf>
    <xf numFmtId="0" fontId="36" fillId="3" borderId="60" xfId="0" applyFont="1" applyFill="1" applyBorder="1" applyAlignment="1">
      <alignment horizontal="left" vertical="center"/>
    </xf>
    <xf numFmtId="0" fontId="15" fillId="0" borderId="52" xfId="0" applyFont="1" applyBorder="1" applyAlignment="1" applyProtection="1">
      <alignment horizontal="center"/>
      <protection locked="0"/>
    </xf>
    <xf numFmtId="0" fontId="15" fillId="0" borderId="53" xfId="0" applyFont="1" applyBorder="1" applyAlignment="1" applyProtection="1">
      <alignment horizontal="center"/>
      <protection locked="0"/>
    </xf>
    <xf numFmtId="0" fontId="8" fillId="3" borderId="69" xfId="0" applyFont="1" applyFill="1" applyBorder="1" applyAlignment="1">
      <alignment horizontal="center" vertical="center" wrapText="1"/>
    </xf>
    <xf numFmtId="0" fontId="8" fillId="3" borderId="70"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57" xfId="0" applyFont="1" applyFill="1" applyBorder="1" applyAlignment="1">
      <alignment horizontal="center" vertical="center" wrapText="1"/>
    </xf>
    <xf numFmtId="164" fontId="15" fillId="0" borderId="21" xfId="0" applyNumberFormat="1" applyFont="1" applyBorder="1" applyAlignment="1" applyProtection="1">
      <alignment horizontal="center"/>
      <protection locked="0"/>
    </xf>
    <xf numFmtId="164" fontId="15" fillId="0" borderId="34" xfId="0" applyNumberFormat="1"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9" fillId="0" borderId="0" xfId="0" applyFont="1" applyAlignment="1">
      <alignment horizontal="left" wrapText="1"/>
    </xf>
    <xf numFmtId="0" fontId="25" fillId="0" borderId="0" xfId="0" applyFont="1" applyAlignment="1">
      <alignment horizontal="left" vertical="top"/>
    </xf>
    <xf numFmtId="0" fontId="8" fillId="3" borderId="51"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45" xfId="0" applyFont="1" applyFill="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8" fillId="3" borderId="1" xfId="0" applyFont="1" applyFill="1" applyBorder="1" applyAlignment="1">
      <alignment horizontal="center" vertical="center"/>
    </xf>
    <xf numFmtId="0" fontId="9" fillId="5" borderId="0" xfId="0" applyFont="1" applyFill="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vertical="center"/>
      <protection locked="0"/>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17" fillId="0" borderId="0" xfId="0" applyFont="1" applyAlignment="1">
      <alignment horizontal="center" vertical="center"/>
    </xf>
    <xf numFmtId="0" fontId="30" fillId="3" borderId="8"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8" fillId="0" borderId="6" xfId="0" applyFont="1" applyBorder="1" applyAlignment="1">
      <alignment horizontal="center"/>
    </xf>
    <xf numFmtId="0" fontId="8" fillId="0" borderId="0" xfId="0" applyFont="1" applyAlignment="1">
      <alignment horizontal="left"/>
    </xf>
    <xf numFmtId="0" fontId="8" fillId="0" borderId="6" xfId="0" applyFont="1" applyBorder="1" applyAlignment="1">
      <alignment horizontal="left"/>
    </xf>
    <xf numFmtId="0" fontId="8" fillId="3" borderId="3" xfId="0" applyFont="1" applyFill="1" applyBorder="1" applyAlignment="1">
      <alignment horizontal="center" wrapText="1"/>
    </xf>
    <xf numFmtId="0" fontId="8" fillId="3" borderId="5" xfId="0" applyFont="1" applyFill="1" applyBorder="1" applyAlignment="1">
      <alignment horizontal="center" wrapText="1"/>
    </xf>
    <xf numFmtId="0" fontId="15" fillId="0" borderId="24" xfId="0" applyFont="1" applyBorder="1" applyAlignment="1">
      <alignment horizontal="left"/>
    </xf>
    <xf numFmtId="0" fontId="15" fillId="0" borderId="0" xfId="0" applyFont="1" applyAlignment="1">
      <alignment horizontal="left"/>
    </xf>
    <xf numFmtId="0" fontId="8" fillId="3" borderId="20" xfId="0" applyFont="1" applyFill="1" applyBorder="1" applyAlignment="1">
      <alignment horizontal="left"/>
    </xf>
    <xf numFmtId="0" fontId="8" fillId="3" borderId="21" xfId="0" applyFont="1" applyFill="1" applyBorder="1" applyAlignment="1">
      <alignment horizontal="left"/>
    </xf>
    <xf numFmtId="0" fontId="8" fillId="3" borderId="22" xfId="0" applyFont="1" applyFill="1" applyBorder="1" applyAlignment="1">
      <alignment horizontal="left"/>
    </xf>
    <xf numFmtId="0" fontId="15" fillId="3" borderId="21" xfId="0" applyFont="1" applyFill="1" applyBorder="1" applyAlignment="1">
      <alignment horizontal="left"/>
    </xf>
    <xf numFmtId="0" fontId="15" fillId="3" borderId="22" xfId="0" applyFont="1" applyFill="1" applyBorder="1" applyAlignment="1">
      <alignment horizontal="left"/>
    </xf>
    <xf numFmtId="0" fontId="15" fillId="4" borderId="21" xfId="0" applyFont="1" applyFill="1" applyBorder="1" applyAlignment="1" applyProtection="1">
      <alignment horizontal="left" vertical="center"/>
      <protection locked="0"/>
    </xf>
    <xf numFmtId="0" fontId="15" fillId="4" borderId="22" xfId="0" applyFont="1" applyFill="1" applyBorder="1" applyAlignment="1" applyProtection="1">
      <alignment horizontal="left" vertical="center"/>
      <protection locked="0"/>
    </xf>
    <xf numFmtId="164" fontId="0" fillId="0" borderId="20" xfId="0" applyNumberFormat="1" applyBorder="1" applyAlignment="1" applyProtection="1">
      <alignment horizontal="center"/>
      <protection locked="0"/>
    </xf>
    <xf numFmtId="164" fontId="0" fillId="0" borderId="21" xfId="0" applyNumberFormat="1" applyBorder="1" applyAlignment="1" applyProtection="1">
      <alignment horizontal="center"/>
      <protection locked="0"/>
    </xf>
    <xf numFmtId="0" fontId="8" fillId="3" borderId="7" xfId="0" applyFont="1" applyFill="1" applyBorder="1" applyAlignment="1">
      <alignment horizontal="left"/>
    </xf>
    <xf numFmtId="0" fontId="34" fillId="5" borderId="7" xfId="0" applyFont="1" applyFill="1" applyBorder="1" applyAlignment="1">
      <alignment horizontal="left" vertical="center"/>
    </xf>
    <xf numFmtId="0" fontId="25" fillId="3" borderId="20" xfId="0" applyFont="1" applyFill="1" applyBorder="1" applyAlignment="1">
      <alignment horizontal="center"/>
    </xf>
    <xf numFmtId="0" fontId="25" fillId="3" borderId="21" xfId="0" applyFont="1" applyFill="1" applyBorder="1" applyAlignment="1">
      <alignment horizontal="center"/>
    </xf>
    <xf numFmtId="0" fontId="25" fillId="3" borderId="22" xfId="0" applyFont="1" applyFill="1" applyBorder="1" applyAlignment="1">
      <alignment horizontal="center"/>
    </xf>
    <xf numFmtId="0" fontId="15" fillId="4" borderId="20" xfId="0" applyFont="1" applyFill="1" applyBorder="1" applyAlignment="1">
      <alignment horizontal="left"/>
    </xf>
    <xf numFmtId="0" fontId="15" fillId="4" borderId="21" xfId="0" applyFont="1" applyFill="1" applyBorder="1" applyAlignment="1">
      <alignment horizontal="left"/>
    </xf>
    <xf numFmtId="0" fontId="15" fillId="4" borderId="22" xfId="0" applyFont="1" applyFill="1" applyBorder="1" applyAlignment="1">
      <alignment horizontal="left"/>
    </xf>
    <xf numFmtId="0" fontId="8" fillId="3" borderId="20" xfId="0" applyFont="1" applyFill="1" applyBorder="1" applyAlignment="1">
      <alignment horizontal="center"/>
    </xf>
    <xf numFmtId="0" fontId="8" fillId="3" borderId="21" xfId="0" applyFont="1" applyFill="1" applyBorder="1" applyAlignment="1">
      <alignment horizontal="center"/>
    </xf>
    <xf numFmtId="0" fontId="25" fillId="5" borderId="0" xfId="0" applyFont="1" applyFill="1" applyAlignment="1">
      <alignment horizontal="center" vertical="top"/>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9" fillId="3" borderId="1" xfId="0" applyFont="1" applyFill="1" applyBorder="1" applyAlignment="1">
      <alignment horizontal="center"/>
    </xf>
    <xf numFmtId="0" fontId="10" fillId="3" borderId="25" xfId="0" applyFont="1" applyFill="1" applyBorder="1" applyAlignment="1">
      <alignment horizontal="center" wrapText="1"/>
    </xf>
    <xf numFmtId="0" fontId="10" fillId="3" borderId="23" xfId="0" applyFont="1" applyFill="1" applyBorder="1" applyAlignment="1">
      <alignment horizontal="center" wrapText="1"/>
    </xf>
    <xf numFmtId="49" fontId="6" fillId="4" borderId="20" xfId="0" applyNumberFormat="1" applyFont="1" applyFill="1" applyBorder="1" applyAlignment="1" applyProtection="1">
      <alignment horizontal="center"/>
      <protection locked="0"/>
    </xf>
    <xf numFmtId="49" fontId="6" fillId="4" borderId="21" xfId="0" applyNumberFormat="1" applyFont="1" applyFill="1" applyBorder="1" applyAlignment="1" applyProtection="1">
      <alignment horizontal="center"/>
      <protection locked="0"/>
    </xf>
    <xf numFmtId="49" fontId="6" fillId="4" borderId="22" xfId="0" applyNumberFormat="1" applyFont="1" applyFill="1" applyBorder="1" applyAlignment="1" applyProtection="1">
      <alignment horizontal="center"/>
      <protection locked="0"/>
    </xf>
    <xf numFmtId="14" fontId="6" fillId="4" borderId="1" xfId="0" applyNumberFormat="1" applyFont="1" applyFill="1" applyBorder="1" applyAlignment="1" applyProtection="1">
      <alignment horizontal="center" wrapText="1"/>
      <protection locked="0"/>
    </xf>
    <xf numFmtId="0" fontId="9" fillId="3" borderId="20" xfId="0" applyFont="1" applyFill="1" applyBorder="1" applyAlignment="1">
      <alignment horizontal="center"/>
    </xf>
    <xf numFmtId="0" fontId="9" fillId="3" borderId="21" xfId="0" applyFont="1" applyFill="1" applyBorder="1" applyAlignment="1">
      <alignment horizontal="center"/>
    </xf>
    <xf numFmtId="0" fontId="9" fillId="3" borderId="22" xfId="0" applyFont="1" applyFill="1" applyBorder="1" applyAlignment="1">
      <alignment horizontal="center"/>
    </xf>
    <xf numFmtId="0" fontId="10" fillId="3" borderId="20" xfId="0" applyFont="1" applyFill="1" applyBorder="1" applyAlignment="1">
      <alignment horizontal="center"/>
    </xf>
    <xf numFmtId="0" fontId="10" fillId="3" borderId="22" xfId="0" applyFont="1" applyFill="1" applyBorder="1" applyAlignment="1">
      <alignment horizontal="center"/>
    </xf>
    <xf numFmtId="164" fontId="6" fillId="4" borderId="20" xfId="0" applyNumberFormat="1" applyFont="1" applyFill="1" applyBorder="1" applyAlignment="1" applyProtection="1">
      <alignment horizontal="center"/>
      <protection locked="0"/>
    </xf>
    <xf numFmtId="164" fontId="6" fillId="4" borderId="22" xfId="0" applyNumberFormat="1" applyFont="1" applyFill="1" applyBorder="1" applyAlignment="1" applyProtection="1">
      <alignment horizontal="center"/>
      <protection locked="0"/>
    </xf>
    <xf numFmtId="0" fontId="0" fillId="4" borderId="16" xfId="0" applyFill="1" applyBorder="1" applyAlignment="1">
      <alignment horizontal="center"/>
    </xf>
    <xf numFmtId="0" fontId="0" fillId="4" borderId="27" xfId="0" applyFill="1" applyBorder="1" applyAlignment="1">
      <alignment horizontal="center"/>
    </xf>
    <xf numFmtId="0" fontId="0" fillId="4" borderId="55" xfId="0" applyFill="1" applyBorder="1" applyAlignment="1">
      <alignment horizontal="center"/>
    </xf>
    <xf numFmtId="0" fontId="0" fillId="4" borderId="25" xfId="0" applyFill="1" applyBorder="1" applyAlignment="1">
      <alignment horizontal="center"/>
    </xf>
    <xf numFmtId="0" fontId="0" fillId="4" borderId="7" xfId="0" applyFill="1" applyBorder="1" applyAlignment="1">
      <alignment horizontal="center"/>
    </xf>
    <xf numFmtId="0" fontId="0" fillId="4" borderId="23" xfId="0" applyFill="1" applyBorder="1" applyAlignment="1">
      <alignment horizontal="center"/>
    </xf>
    <xf numFmtId="49" fontId="10" fillId="3" borderId="20" xfId="0" applyNumberFormat="1" applyFont="1" applyFill="1" applyBorder="1" applyAlignment="1">
      <alignment horizontal="right"/>
    </xf>
    <xf numFmtId="49" fontId="10" fillId="3" borderId="21" xfId="0" applyNumberFormat="1" applyFont="1" applyFill="1" applyBorder="1" applyAlignment="1">
      <alignment horizontal="right"/>
    </xf>
    <xf numFmtId="164" fontId="10" fillId="3" borderId="20" xfId="0" applyNumberFormat="1" applyFont="1" applyFill="1" applyBorder="1" applyAlignment="1">
      <alignment horizontal="center"/>
    </xf>
    <xf numFmtId="164" fontId="10" fillId="3" borderId="22" xfId="0" applyNumberFormat="1" applyFont="1" applyFill="1" applyBorder="1" applyAlignment="1">
      <alignment horizontal="center"/>
    </xf>
    <xf numFmtId="14" fontId="10" fillId="3" borderId="20" xfId="0" applyNumberFormat="1" applyFont="1" applyFill="1" applyBorder="1" applyAlignment="1">
      <alignment horizontal="center" wrapText="1"/>
    </xf>
    <xf numFmtId="14" fontId="10" fillId="3" borderId="22" xfId="0" applyNumberFormat="1" applyFont="1" applyFill="1" applyBorder="1" applyAlignment="1">
      <alignment horizontal="center" wrapText="1"/>
    </xf>
    <xf numFmtId="0" fontId="25" fillId="5" borderId="0" xfId="0" applyFont="1" applyFill="1" applyAlignment="1">
      <alignment horizontal="right" vertical="top"/>
    </xf>
    <xf numFmtId="0" fontId="22" fillId="3" borderId="20" xfId="0" applyFont="1" applyFill="1" applyBorder="1" applyAlignment="1">
      <alignment horizontal="left" vertical="center"/>
    </xf>
    <xf numFmtId="0" fontId="22" fillId="3" borderId="21" xfId="0" applyFont="1" applyFill="1" applyBorder="1" applyAlignment="1">
      <alignment horizontal="left" vertical="center"/>
    </xf>
    <xf numFmtId="6" fontId="22" fillId="0" borderId="20" xfId="0" applyNumberFormat="1"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22" fillId="0" borderId="22" xfId="0" applyFont="1" applyBorder="1" applyAlignment="1" applyProtection="1">
      <alignment horizontal="left" vertical="center"/>
      <protection locked="0"/>
    </xf>
    <xf numFmtId="6" fontId="22" fillId="0" borderId="20" xfId="0" applyNumberFormat="1" applyFont="1" applyBorder="1" applyAlignment="1" applyProtection="1">
      <alignment horizontal="left" vertical="center"/>
    </xf>
    <xf numFmtId="0" fontId="22" fillId="0" borderId="21" xfId="0" applyFont="1" applyBorder="1" applyAlignment="1" applyProtection="1">
      <alignment horizontal="left" vertical="center"/>
    </xf>
    <xf numFmtId="0" fontId="22" fillId="0" borderId="22" xfId="0" applyFont="1" applyBorder="1" applyAlignment="1" applyProtection="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20" xfId="0" applyFont="1" applyFill="1" applyBorder="1" applyAlignment="1">
      <alignment horizontal="left" vertical="center"/>
    </xf>
    <xf numFmtId="0" fontId="9" fillId="3" borderId="21" xfId="0" applyFont="1" applyFill="1" applyBorder="1" applyAlignment="1">
      <alignment horizontal="left" vertical="center"/>
    </xf>
    <xf numFmtId="0" fontId="9" fillId="3" borderId="22" xfId="0" applyFont="1" applyFill="1" applyBorder="1" applyAlignment="1">
      <alignment horizontal="left" vertical="center"/>
    </xf>
    <xf numFmtId="0" fontId="15" fillId="5" borderId="27" xfId="0" applyFont="1" applyFill="1" applyBorder="1" applyAlignment="1">
      <alignment horizontal="left" vertical="center" wrapText="1"/>
    </xf>
    <xf numFmtId="0" fontId="46" fillId="5" borderId="27" xfId="0" applyFont="1" applyFill="1" applyBorder="1" applyAlignment="1">
      <alignment horizontal="left" vertical="top" wrapText="1"/>
    </xf>
    <xf numFmtId="0" fontId="0" fillId="0" borderId="20" xfId="0" applyBorder="1" applyAlignment="1">
      <alignment horizontal="left" vertical="center"/>
    </xf>
    <xf numFmtId="0" fontId="0" fillId="0" borderId="21" xfId="0" applyBorder="1" applyAlignment="1">
      <alignment horizontal="left" vertical="center"/>
    </xf>
    <xf numFmtId="0" fontId="11" fillId="5" borderId="0" xfId="0" applyFont="1" applyFill="1" applyAlignment="1">
      <alignment vertical="top"/>
    </xf>
    <xf numFmtId="0" fontId="8" fillId="3" borderId="28" xfId="0" applyFont="1" applyFill="1" applyBorder="1" applyAlignment="1">
      <alignment horizontal="left"/>
    </xf>
    <xf numFmtId="0" fontId="8" fillId="3" borderId="0" xfId="0" applyFont="1" applyFill="1" applyAlignment="1">
      <alignment horizontal="left"/>
    </xf>
    <xf numFmtId="0" fontId="11" fillId="3" borderId="8"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25" fillId="3" borderId="28" xfId="0" applyFont="1" applyFill="1" applyBorder="1" applyAlignment="1">
      <alignment horizontal="left"/>
    </xf>
    <xf numFmtId="0" fontId="22" fillId="3" borderId="0" xfId="0" applyFont="1" applyFill="1" applyAlignment="1">
      <alignment horizontal="left"/>
    </xf>
    <xf numFmtId="49" fontId="8" fillId="4" borderId="20" xfId="0" applyNumberFormat="1" applyFont="1" applyFill="1" applyBorder="1" applyAlignment="1">
      <alignment horizontal="right" vertical="center" wrapText="1"/>
    </xf>
    <xf numFmtId="49" fontId="8" fillId="4" borderId="21" xfId="0" applyNumberFormat="1" applyFont="1" applyFill="1" applyBorder="1" applyAlignment="1">
      <alignment horizontal="right" vertical="center" wrapText="1"/>
    </xf>
    <xf numFmtId="49" fontId="8" fillId="4" borderId="20" xfId="0" applyNumberFormat="1" applyFont="1" applyFill="1" applyBorder="1" applyAlignment="1">
      <alignment horizontal="left" vertical="center" wrapText="1"/>
    </xf>
    <xf numFmtId="49" fontId="8" fillId="4" borderId="21" xfId="0" applyNumberFormat="1" applyFont="1" applyFill="1" applyBorder="1" applyAlignment="1">
      <alignment horizontal="left" vertical="center" wrapText="1"/>
    </xf>
    <xf numFmtId="49" fontId="15" fillId="2" borderId="21" xfId="0" applyNumberFormat="1" applyFont="1" applyFill="1" applyBorder="1" applyAlignment="1" applyProtection="1">
      <alignment horizontal="left" vertical="center" wrapText="1"/>
      <protection locked="0"/>
    </xf>
    <xf numFmtId="49" fontId="15" fillId="0" borderId="20" xfId="0" applyNumberFormat="1" applyFont="1" applyBorder="1" applyAlignment="1" applyProtection="1">
      <alignment vertical="center" wrapText="1"/>
      <protection locked="0"/>
    </xf>
    <xf numFmtId="49" fontId="15" fillId="0" borderId="21" xfId="0" applyNumberFormat="1" applyFont="1" applyBorder="1" applyAlignment="1" applyProtection="1">
      <alignment vertical="center" wrapText="1"/>
      <protection locked="0"/>
    </xf>
    <xf numFmtId="49" fontId="15" fillId="0" borderId="22" xfId="0" applyNumberFormat="1" applyFont="1" applyBorder="1" applyAlignment="1" applyProtection="1">
      <alignment vertical="center" wrapText="1"/>
      <protection locked="0"/>
    </xf>
    <xf numFmtId="49" fontId="15" fillId="0" borderId="1" xfId="0" applyNumberFormat="1" applyFont="1" applyBorder="1" applyAlignment="1" applyProtection="1">
      <alignment vertical="center" wrapText="1"/>
      <protection locked="0"/>
    </xf>
    <xf numFmtId="0" fontId="25" fillId="5" borderId="27" xfId="0" applyFont="1" applyFill="1" applyBorder="1" applyAlignment="1">
      <alignment horizontal="left" vertical="center"/>
    </xf>
    <xf numFmtId="0" fontId="25" fillId="5" borderId="0" xfId="0" applyFont="1" applyFill="1" applyAlignment="1">
      <alignment horizontal="left" vertical="center"/>
    </xf>
    <xf numFmtId="0" fontId="15" fillId="5" borderId="7" xfId="0" applyFont="1" applyFill="1" applyBorder="1" applyAlignment="1">
      <alignment horizontal="left" vertical="top" wrapText="1"/>
    </xf>
    <xf numFmtId="0" fontId="15" fillId="0" borderId="1" xfId="0" applyFont="1" applyBorder="1" applyAlignment="1" applyProtection="1">
      <alignment horizontal="left" vertical="center" wrapText="1"/>
      <protection locked="0"/>
    </xf>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25" fillId="5" borderId="27" xfId="0" applyFont="1" applyFill="1" applyBorder="1" applyAlignment="1">
      <alignment horizontal="left"/>
    </xf>
    <xf numFmtId="0" fontId="8" fillId="3" borderId="1" xfId="0" applyFont="1" applyFill="1" applyBorder="1" applyAlignment="1">
      <alignment horizontal="center" vertical="center" wrapText="1"/>
    </xf>
    <xf numFmtId="6" fontId="22" fillId="0" borderId="20" xfId="0" applyNumberFormat="1" applyFont="1" applyBorder="1" applyAlignment="1">
      <alignment horizontal="center" vertical="center"/>
    </xf>
    <xf numFmtId="0" fontId="22" fillId="0" borderId="22" xfId="0" applyFont="1" applyBorder="1" applyAlignment="1">
      <alignment horizontal="center" vertical="center"/>
    </xf>
    <xf numFmtId="6" fontId="22" fillId="0" borderId="20" xfId="0" applyNumberFormat="1" applyFont="1" applyBorder="1" applyAlignment="1" applyProtection="1">
      <alignment horizontal="center" vertical="center"/>
      <protection locked="0"/>
    </xf>
    <xf numFmtId="6" fontId="22" fillId="0" borderId="22" xfId="0" applyNumberFormat="1" applyFont="1" applyBorder="1" applyAlignment="1" applyProtection="1">
      <alignment horizontal="center" vertical="center"/>
      <protection locked="0"/>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15" fillId="0" borderId="20"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9" fillId="5" borderId="0" xfId="0" applyFont="1" applyFill="1" applyAlignment="1">
      <alignment horizontal="left"/>
    </xf>
    <xf numFmtId="49" fontId="17" fillId="4" borderId="20" xfId="0" applyNumberFormat="1" applyFont="1" applyFill="1" applyBorder="1" applyAlignment="1" applyProtection="1">
      <alignment horizontal="left"/>
      <protection locked="0"/>
    </xf>
    <xf numFmtId="49" fontId="17" fillId="4" borderId="21" xfId="0" applyNumberFormat="1" applyFont="1" applyFill="1" applyBorder="1" applyAlignment="1" applyProtection="1">
      <alignment horizontal="left"/>
      <protection locked="0"/>
    </xf>
    <xf numFmtId="49" fontId="17" fillId="4" borderId="22" xfId="0" applyNumberFormat="1" applyFont="1" applyFill="1" applyBorder="1" applyAlignment="1" applyProtection="1">
      <alignment horizontal="left"/>
      <protection locked="0"/>
    </xf>
    <xf numFmtId="49" fontId="17" fillId="0" borderId="20" xfId="0" applyNumberFormat="1" applyFont="1" applyBorder="1" applyAlignment="1" applyProtection="1">
      <alignment horizontal="left"/>
      <protection locked="0"/>
    </xf>
    <xf numFmtId="49" fontId="17" fillId="0" borderId="21" xfId="0" applyNumberFormat="1" applyFont="1" applyBorder="1" applyAlignment="1" applyProtection="1">
      <alignment horizontal="left"/>
      <protection locked="0"/>
    </xf>
    <xf numFmtId="49" fontId="17" fillId="0" borderId="22" xfId="0" applyNumberFormat="1" applyFont="1" applyBorder="1" applyAlignment="1" applyProtection="1">
      <alignment horizontal="left"/>
      <protection locked="0"/>
    </xf>
    <xf numFmtId="0" fontId="43" fillId="5" borderId="7" xfId="0" applyFont="1" applyFill="1" applyBorder="1" applyAlignment="1">
      <alignment horizontal="left" vertical="center"/>
    </xf>
    <xf numFmtId="0" fontId="16" fillId="3" borderId="20" xfId="0" applyFont="1" applyFill="1" applyBorder="1" applyAlignment="1">
      <alignment horizontal="left"/>
    </xf>
    <xf numFmtId="0" fontId="16" fillId="3" borderId="21" xfId="0" applyFont="1" applyFill="1" applyBorder="1" applyAlignment="1">
      <alignment horizontal="left"/>
    </xf>
    <xf numFmtId="0" fontId="16" fillId="3" borderId="22" xfId="0" applyFont="1" applyFill="1" applyBorder="1" applyAlignment="1">
      <alignment horizontal="left"/>
    </xf>
    <xf numFmtId="0" fontId="70" fillId="0" borderId="88" xfId="0" applyFont="1" applyBorder="1" applyAlignment="1">
      <alignment vertical="center" wrapText="1"/>
    </xf>
    <xf numFmtId="0" fontId="70" fillId="0" borderId="87" xfId="0" applyFont="1" applyBorder="1" applyAlignment="1">
      <alignment vertical="center" wrapText="1"/>
    </xf>
    <xf numFmtId="0" fontId="75" fillId="0" borderId="94" xfId="0" applyFont="1" applyBorder="1" applyAlignment="1">
      <alignment vertical="center" wrapText="1"/>
    </xf>
    <xf numFmtId="0" fontId="75" fillId="0" borderId="95" xfId="0" applyFont="1" applyBorder="1" applyAlignment="1">
      <alignment vertical="center" wrapText="1"/>
    </xf>
    <xf numFmtId="0" fontId="75" fillId="0" borderId="93" xfId="0" applyFont="1" applyBorder="1" applyAlignment="1">
      <alignment vertical="center" wrapText="1"/>
    </xf>
    <xf numFmtId="0" fontId="85" fillId="7" borderId="94" xfId="0" applyFont="1" applyFill="1" applyBorder="1" applyAlignment="1">
      <alignment vertical="center" wrapText="1"/>
    </xf>
    <xf numFmtId="0" fontId="85" fillId="7" borderId="95" xfId="0" applyFont="1" applyFill="1" applyBorder="1" applyAlignment="1">
      <alignment vertical="center" wrapText="1"/>
    </xf>
    <xf numFmtId="0" fontId="85" fillId="7" borderId="93" xfId="0" applyFont="1" applyFill="1" applyBorder="1" applyAlignment="1">
      <alignment vertical="center" wrapText="1"/>
    </xf>
    <xf numFmtId="0" fontId="83" fillId="0" borderId="94" xfId="0" applyFont="1" applyBorder="1" applyAlignment="1">
      <alignment vertical="center" wrapText="1"/>
    </xf>
    <xf numFmtId="0" fontId="83" fillId="0" borderId="93" xfId="0" applyFont="1" applyBorder="1" applyAlignment="1">
      <alignment vertical="center" wrapText="1"/>
    </xf>
    <xf numFmtId="0" fontId="74" fillId="7" borderId="94" xfId="0" applyFont="1" applyFill="1" applyBorder="1" applyAlignment="1">
      <alignment vertical="center" wrapText="1"/>
    </xf>
    <xf numFmtId="0" fontId="74" fillId="7" borderId="95" xfId="0" applyFont="1" applyFill="1" applyBorder="1" applyAlignment="1">
      <alignment vertical="center" wrapText="1"/>
    </xf>
    <xf numFmtId="0" fontId="74" fillId="7" borderId="93" xfId="0" applyFont="1" applyFill="1" applyBorder="1" applyAlignment="1">
      <alignment vertical="center" wrapText="1"/>
    </xf>
    <xf numFmtId="0" fontId="83" fillId="0" borderId="92" xfId="0" applyFont="1" applyBorder="1" applyAlignment="1">
      <alignment vertical="center" wrapText="1"/>
    </xf>
    <xf numFmtId="0" fontId="83" fillId="0" borderId="91" xfId="0" applyFont="1" applyBorder="1" applyAlignment="1">
      <alignment vertical="center" wrapText="1"/>
    </xf>
    <xf numFmtId="0" fontId="83" fillId="0" borderId="90" xfId="0" applyFont="1" applyBorder="1" applyAlignment="1">
      <alignment vertical="center" wrapText="1"/>
    </xf>
    <xf numFmtId="0" fontId="83" fillId="0" borderId="89" xfId="0" applyFont="1" applyBorder="1" applyAlignment="1">
      <alignment vertical="center" wrapText="1"/>
    </xf>
    <xf numFmtId="0" fontId="83" fillId="0" borderId="88" xfId="0" applyFont="1" applyBorder="1" applyAlignment="1">
      <alignment vertical="center" wrapText="1"/>
    </xf>
    <xf numFmtId="0" fontId="83" fillId="0" borderId="87" xfId="0" applyFont="1" applyBorder="1" applyAlignment="1">
      <alignment vertical="center" wrapText="1"/>
    </xf>
    <xf numFmtId="0" fontId="70" fillId="0" borderId="90" xfId="0" applyFont="1" applyBorder="1" applyAlignment="1">
      <alignment vertical="center" wrapText="1"/>
    </xf>
    <xf numFmtId="0" fontId="70" fillId="0" borderId="89" xfId="0" applyFont="1" applyBorder="1" applyAlignment="1">
      <alignment vertical="center" wrapText="1"/>
    </xf>
    <xf numFmtId="0" fontId="87" fillId="0" borderId="106" xfId="0" applyFont="1" applyBorder="1" applyAlignment="1">
      <alignment vertical="center" wrapText="1"/>
    </xf>
    <xf numFmtId="0" fontId="87" fillId="0" borderId="105" xfId="0" applyFont="1" applyBorder="1" applyAlignment="1">
      <alignment vertical="center" wrapText="1"/>
    </xf>
    <xf numFmtId="0" fontId="87" fillId="0" borderId="104" xfId="0" applyFont="1" applyBorder="1" applyAlignment="1">
      <alignment vertical="center" wrapText="1"/>
    </xf>
    <xf numFmtId="0" fontId="70" fillId="0" borderId="103" xfId="0" applyFont="1" applyBorder="1" applyAlignment="1">
      <alignment vertical="center" wrapText="1"/>
    </xf>
    <xf numFmtId="0" fontId="70" fillId="0" borderId="102" xfId="0" applyFont="1" applyBorder="1" applyAlignment="1">
      <alignment vertical="center" wrapText="1"/>
    </xf>
    <xf numFmtId="0" fontId="70" fillId="0" borderId="101" xfId="0" applyFont="1" applyBorder="1" applyAlignment="1">
      <alignment vertical="center" wrapText="1"/>
    </xf>
    <xf numFmtId="0" fontId="70" fillId="0" borderId="98" xfId="0" applyFont="1" applyBorder="1" applyAlignment="1">
      <alignment vertical="center" wrapText="1"/>
    </xf>
    <xf numFmtId="0" fontId="70" fillId="0" borderId="92" xfId="0" applyFont="1" applyBorder="1" applyAlignment="1">
      <alignment vertical="center" wrapText="1"/>
    </xf>
    <xf numFmtId="0" fontId="70" fillId="0" borderId="99" xfId="0" applyFont="1" applyBorder="1" applyAlignment="1">
      <alignment vertical="center" wrapText="1"/>
    </xf>
    <xf numFmtId="0" fontId="70" fillId="0" borderId="91" xfId="0" applyFont="1" applyBorder="1" applyAlignment="1">
      <alignment vertical="center" wrapText="1"/>
    </xf>
    <xf numFmtId="0" fontId="70" fillId="0" borderId="97" xfId="0" applyFont="1" applyBorder="1" applyAlignment="1">
      <alignment horizontal="center" vertical="center" wrapText="1"/>
    </xf>
    <xf numFmtId="0" fontId="70" fillId="0" borderId="96" xfId="0" applyFont="1" applyBorder="1" applyAlignment="1">
      <alignment horizontal="center" vertical="center" wrapText="1"/>
    </xf>
    <xf numFmtId="0" fontId="75" fillId="0" borderId="92" xfId="0" applyFont="1" applyBorder="1" applyAlignment="1">
      <alignment vertical="center" wrapText="1"/>
    </xf>
    <xf numFmtId="0" fontId="75" fillId="0" borderId="91" xfId="0" applyFont="1" applyBorder="1" applyAlignment="1">
      <alignment vertical="center" wrapText="1"/>
    </xf>
    <xf numFmtId="0" fontId="73" fillId="7" borderId="94" xfId="0" applyFont="1" applyFill="1" applyBorder="1" applyAlignment="1">
      <alignment vertical="center" wrapText="1"/>
    </xf>
    <xf numFmtId="0" fontId="73" fillId="7" borderId="93" xfId="0" applyFont="1" applyFill="1" applyBorder="1" applyAlignment="1">
      <alignment vertical="center" wrapText="1"/>
    </xf>
    <xf numFmtId="0" fontId="0" fillId="0" borderId="90" xfId="0" applyBorder="1" applyAlignment="1">
      <alignment vertical="top" wrapText="1"/>
    </xf>
    <xf numFmtId="0" fontId="0" fillId="0" borderId="89" xfId="0" applyBorder="1" applyAlignment="1">
      <alignment vertical="top" wrapText="1"/>
    </xf>
    <xf numFmtId="0" fontId="0" fillId="0" borderId="88" xfId="0" applyBorder="1" applyAlignment="1">
      <alignment vertical="top" wrapText="1"/>
    </xf>
    <xf numFmtId="0" fontId="0" fillId="0" borderId="87" xfId="0" applyBorder="1" applyAlignment="1">
      <alignment vertical="top" wrapText="1"/>
    </xf>
    <xf numFmtId="0" fontId="79" fillId="0" borderId="90" xfId="101" applyBorder="1" applyAlignment="1">
      <alignment vertical="center" wrapText="1"/>
    </xf>
    <xf numFmtId="0" fontId="79" fillId="0" borderId="89" xfId="101" applyBorder="1" applyAlignment="1">
      <alignment vertical="center" wrapText="1"/>
    </xf>
    <xf numFmtId="0" fontId="78" fillId="0" borderId="90" xfId="0" applyFont="1" applyBorder="1" applyAlignment="1">
      <alignment vertical="center" wrapText="1"/>
    </xf>
    <xf numFmtId="0" fontId="78" fillId="0" borderId="89" xfId="0" applyFont="1" applyBorder="1" applyAlignment="1">
      <alignment vertical="center" wrapText="1"/>
    </xf>
    <xf numFmtId="0" fontId="75" fillId="0" borderId="90" xfId="0" applyFont="1" applyBorder="1" applyAlignment="1">
      <alignment vertical="center" wrapText="1"/>
    </xf>
    <xf numFmtId="0" fontId="75" fillId="0" borderId="89" xfId="0" applyFont="1" applyBorder="1" applyAlignment="1">
      <alignment vertical="center" wrapText="1"/>
    </xf>
    <xf numFmtId="0" fontId="75" fillId="0" borderId="88" xfId="0" applyFont="1" applyBorder="1" applyAlignment="1">
      <alignment vertical="center" wrapText="1"/>
    </xf>
    <xf numFmtId="0" fontId="75" fillId="0" borderId="87" xfId="0" applyFont="1" applyBorder="1" applyAlignment="1">
      <alignment vertical="center" wrapText="1"/>
    </xf>
    <xf numFmtId="0" fontId="90" fillId="0" borderId="90" xfId="0" applyFont="1" applyBorder="1" applyAlignment="1">
      <alignment vertical="center" wrapText="1"/>
    </xf>
    <xf numFmtId="0" fontId="90" fillId="0" borderId="0" xfId="0" applyFont="1" applyAlignment="1">
      <alignment vertical="center" wrapText="1"/>
    </xf>
    <xf numFmtId="0" fontId="90" fillId="0" borderId="89" xfId="0" applyFont="1" applyBorder="1" applyAlignment="1">
      <alignment vertical="center" wrapText="1"/>
    </xf>
    <xf numFmtId="0" fontId="81" fillId="0" borderId="90" xfId="0" applyFont="1" applyBorder="1" applyAlignment="1">
      <alignment horizontal="left" vertical="center" wrapText="1" indent="3"/>
    </xf>
    <xf numFmtId="0" fontId="81" fillId="0" borderId="0" xfId="0" applyFont="1" applyAlignment="1">
      <alignment horizontal="left" vertical="center" wrapText="1" indent="3"/>
    </xf>
    <xf numFmtId="0" fontId="81" fillId="0" borderId="89" xfId="0" applyFont="1" applyBorder="1" applyAlignment="1">
      <alignment horizontal="left" vertical="center" wrapText="1" indent="3"/>
    </xf>
    <xf numFmtId="0" fontId="88" fillId="0" borderId="90" xfId="0" applyFont="1" applyBorder="1" applyAlignment="1">
      <alignment vertical="center" wrapText="1"/>
    </xf>
    <xf numFmtId="0" fontId="88" fillId="0" borderId="0" xfId="0" applyFont="1" applyAlignment="1">
      <alignment vertical="center" wrapText="1"/>
    </xf>
    <xf numFmtId="0" fontId="88" fillId="0" borderId="89" xfId="0" applyFont="1" applyBorder="1" applyAlignment="1">
      <alignment vertical="center" wrapText="1"/>
    </xf>
    <xf numFmtId="0" fontId="74" fillId="8" borderId="94" xfId="0" applyFont="1" applyFill="1" applyBorder="1" applyAlignment="1">
      <alignment horizontal="left" vertical="center" wrapText="1" indent="6"/>
    </xf>
    <xf numFmtId="0" fontId="74" fillId="8" borderId="93" xfId="0" applyFont="1" applyFill="1" applyBorder="1" applyAlignment="1">
      <alignment horizontal="left" vertical="center" wrapText="1" indent="6"/>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cellXfs>
  <cellStyles count="102">
    <cellStyle name="Comma [0] 2" xfId="8" xr:uid="{00000000-0005-0000-0000-000000000000}"/>
    <cellStyle name="Comma [0] 3" xfId="34" xr:uid="{00000000-0005-0000-0000-000001000000}"/>
    <cellStyle name="Comma [0] 3 2" xfId="82" xr:uid="{00000000-0005-0000-0000-000002000000}"/>
    <cellStyle name="Comma [0] 3 3" xfId="89" xr:uid="{00000000-0005-0000-0000-000003000000}"/>
    <cellStyle name="Comma [0] 3 4" xfId="70" xr:uid="{00000000-0005-0000-0000-000004000000}"/>
    <cellStyle name="Comma [0] 3 5" xfId="58" xr:uid="{00000000-0005-0000-0000-000005000000}"/>
    <cellStyle name="Comma [0] 3 6" xfId="46" xr:uid="{00000000-0005-0000-0000-000006000000}"/>
    <cellStyle name="Comma 10" xfId="25" xr:uid="{00000000-0005-0000-0000-000007000000}"/>
    <cellStyle name="Comma 11" xfId="26" xr:uid="{00000000-0005-0000-0000-000008000000}"/>
    <cellStyle name="Comma 12" xfId="28" xr:uid="{00000000-0005-0000-0000-000009000000}"/>
    <cellStyle name="Comma 13" xfId="33" xr:uid="{00000000-0005-0000-0000-00000A000000}"/>
    <cellStyle name="Comma 13 2" xfId="81" xr:uid="{00000000-0005-0000-0000-00000B000000}"/>
    <cellStyle name="Comma 13 3" xfId="90" xr:uid="{00000000-0005-0000-0000-00000C000000}"/>
    <cellStyle name="Comma 13 4" xfId="69" xr:uid="{00000000-0005-0000-0000-00000D000000}"/>
    <cellStyle name="Comma 13 5" xfId="57" xr:uid="{00000000-0005-0000-0000-00000E000000}"/>
    <cellStyle name="Comma 13 6" xfId="45" xr:uid="{00000000-0005-0000-0000-00000F000000}"/>
    <cellStyle name="Comma 14" xfId="37" xr:uid="{00000000-0005-0000-0000-000010000000}"/>
    <cellStyle name="Comma 14 2" xfId="85" xr:uid="{00000000-0005-0000-0000-000011000000}"/>
    <cellStyle name="Comma 14 3" xfId="91" xr:uid="{00000000-0005-0000-0000-000012000000}"/>
    <cellStyle name="Comma 14 4" xfId="73" xr:uid="{00000000-0005-0000-0000-000013000000}"/>
    <cellStyle name="Comma 14 5" xfId="61" xr:uid="{00000000-0005-0000-0000-000014000000}"/>
    <cellStyle name="Comma 14 6" xfId="49" xr:uid="{00000000-0005-0000-0000-000015000000}"/>
    <cellStyle name="Comma 15" xfId="39" xr:uid="{00000000-0005-0000-0000-000016000000}"/>
    <cellStyle name="Comma 15 2" xfId="87" xr:uid="{00000000-0005-0000-0000-000017000000}"/>
    <cellStyle name="Comma 15 3" xfId="92" xr:uid="{00000000-0005-0000-0000-000018000000}"/>
    <cellStyle name="Comma 15 4" xfId="75" xr:uid="{00000000-0005-0000-0000-000019000000}"/>
    <cellStyle name="Comma 15 5" xfId="63" xr:uid="{00000000-0005-0000-0000-00001A000000}"/>
    <cellStyle name="Comma 15 6" xfId="51" xr:uid="{00000000-0005-0000-0000-00001B000000}"/>
    <cellStyle name="Comma 16" xfId="40" xr:uid="{00000000-0005-0000-0000-00001C000000}"/>
    <cellStyle name="Comma 16 2" xfId="88" xr:uid="{00000000-0005-0000-0000-00001D000000}"/>
    <cellStyle name="Comma 16 3" xfId="93" xr:uid="{00000000-0005-0000-0000-00001E000000}"/>
    <cellStyle name="Comma 16 4" xfId="76" xr:uid="{00000000-0005-0000-0000-00001F000000}"/>
    <cellStyle name="Comma 16 5" xfId="64" xr:uid="{00000000-0005-0000-0000-000020000000}"/>
    <cellStyle name="Comma 16 6" xfId="52" xr:uid="{00000000-0005-0000-0000-000021000000}"/>
    <cellStyle name="Comma 2" xfId="7" xr:uid="{00000000-0005-0000-0000-000022000000}"/>
    <cellStyle name="Comma 3" xfId="11" xr:uid="{00000000-0005-0000-0000-000023000000}"/>
    <cellStyle name="Comma 4" xfId="13" xr:uid="{00000000-0005-0000-0000-000024000000}"/>
    <cellStyle name="Comma 5" xfId="14" xr:uid="{00000000-0005-0000-0000-000025000000}"/>
    <cellStyle name="Comma 6" xfId="17" xr:uid="{00000000-0005-0000-0000-000026000000}"/>
    <cellStyle name="Comma 7" xfId="19" xr:uid="{00000000-0005-0000-0000-000027000000}"/>
    <cellStyle name="Comma 8" xfId="21" xr:uid="{00000000-0005-0000-0000-000028000000}"/>
    <cellStyle name="Comma 9" xfId="23" xr:uid="{00000000-0005-0000-0000-000029000000}"/>
    <cellStyle name="Currency" xfId="3" builtinId="4"/>
    <cellStyle name="Currency [0] 2" xfId="6" xr:uid="{00000000-0005-0000-0000-00002B000000}"/>
    <cellStyle name="Currency [0] 3" xfId="32" xr:uid="{00000000-0005-0000-0000-00002C000000}"/>
    <cellStyle name="Currency [0] 3 2" xfId="80" xr:uid="{00000000-0005-0000-0000-00002D000000}"/>
    <cellStyle name="Currency [0] 3 3" xfId="94" xr:uid="{00000000-0005-0000-0000-00002E000000}"/>
    <cellStyle name="Currency [0] 3 4" xfId="68" xr:uid="{00000000-0005-0000-0000-00002F000000}"/>
    <cellStyle name="Currency [0] 3 5" xfId="56" xr:uid="{00000000-0005-0000-0000-000030000000}"/>
    <cellStyle name="Currency [0] 3 6" xfId="44" xr:uid="{00000000-0005-0000-0000-000031000000}"/>
    <cellStyle name="Currency 10" xfId="22" xr:uid="{00000000-0005-0000-0000-000032000000}"/>
    <cellStyle name="Currency 11" xfId="24" xr:uid="{00000000-0005-0000-0000-000033000000}"/>
    <cellStyle name="Currency 12" xfId="27" xr:uid="{00000000-0005-0000-0000-000034000000}"/>
    <cellStyle name="Currency 13" xfId="31" xr:uid="{00000000-0005-0000-0000-000035000000}"/>
    <cellStyle name="Currency 13 2" xfId="79" xr:uid="{00000000-0005-0000-0000-000036000000}"/>
    <cellStyle name="Currency 13 3" xfId="95" xr:uid="{00000000-0005-0000-0000-000037000000}"/>
    <cellStyle name="Currency 13 4" xfId="67" xr:uid="{00000000-0005-0000-0000-000038000000}"/>
    <cellStyle name="Currency 13 5" xfId="55" xr:uid="{00000000-0005-0000-0000-000039000000}"/>
    <cellStyle name="Currency 13 6" xfId="43" xr:uid="{00000000-0005-0000-0000-00003A000000}"/>
    <cellStyle name="Currency 14" xfId="35" xr:uid="{00000000-0005-0000-0000-00003B000000}"/>
    <cellStyle name="Currency 14 2" xfId="83" xr:uid="{00000000-0005-0000-0000-00003C000000}"/>
    <cellStyle name="Currency 14 3" xfId="96" xr:uid="{00000000-0005-0000-0000-00003D000000}"/>
    <cellStyle name="Currency 14 4" xfId="71" xr:uid="{00000000-0005-0000-0000-00003E000000}"/>
    <cellStyle name="Currency 14 5" xfId="59" xr:uid="{00000000-0005-0000-0000-00003F000000}"/>
    <cellStyle name="Currency 14 6" xfId="47" xr:uid="{00000000-0005-0000-0000-000040000000}"/>
    <cellStyle name="Currency 15" xfId="36" xr:uid="{00000000-0005-0000-0000-000041000000}"/>
    <cellStyle name="Currency 15 2" xfId="84" xr:uid="{00000000-0005-0000-0000-000042000000}"/>
    <cellStyle name="Currency 15 3" xfId="97" xr:uid="{00000000-0005-0000-0000-000043000000}"/>
    <cellStyle name="Currency 15 4" xfId="72" xr:uid="{00000000-0005-0000-0000-000044000000}"/>
    <cellStyle name="Currency 15 5" xfId="60" xr:uid="{00000000-0005-0000-0000-000045000000}"/>
    <cellStyle name="Currency 15 6" xfId="48" xr:uid="{00000000-0005-0000-0000-000046000000}"/>
    <cellStyle name="Currency 16" xfId="38" xr:uid="{00000000-0005-0000-0000-000047000000}"/>
    <cellStyle name="Currency 16 2" xfId="86" xr:uid="{00000000-0005-0000-0000-000048000000}"/>
    <cellStyle name="Currency 16 3" xfId="98" xr:uid="{00000000-0005-0000-0000-000049000000}"/>
    <cellStyle name="Currency 16 4" xfId="74" xr:uid="{00000000-0005-0000-0000-00004A000000}"/>
    <cellStyle name="Currency 16 5" xfId="62" xr:uid="{00000000-0005-0000-0000-00004B000000}"/>
    <cellStyle name="Currency 16 6" xfId="50" xr:uid="{00000000-0005-0000-0000-00004C000000}"/>
    <cellStyle name="Currency 2" xfId="5" xr:uid="{00000000-0005-0000-0000-00004D000000}"/>
    <cellStyle name="Currency 3" xfId="9" xr:uid="{00000000-0005-0000-0000-00004E000000}"/>
    <cellStyle name="Currency 4" xfId="10" xr:uid="{00000000-0005-0000-0000-00004F000000}"/>
    <cellStyle name="Currency 5" xfId="12" xr:uid="{00000000-0005-0000-0000-000050000000}"/>
    <cellStyle name="Currency 6" xfId="15" xr:uid="{00000000-0005-0000-0000-000051000000}"/>
    <cellStyle name="Currency 7" xfId="16" xr:uid="{00000000-0005-0000-0000-000052000000}"/>
    <cellStyle name="Currency 8" xfId="18" xr:uid="{00000000-0005-0000-0000-000053000000}"/>
    <cellStyle name="Currency 9" xfId="20" xr:uid="{00000000-0005-0000-0000-000054000000}"/>
    <cellStyle name="Hyperlink" xfId="101" builtinId="8"/>
    <cellStyle name="Normal" xfId="0" builtinId="0"/>
    <cellStyle name="Normal 2" xfId="1" xr:uid="{00000000-0005-0000-0000-000056000000}"/>
    <cellStyle name="Normal 3" xfId="2" xr:uid="{00000000-0005-0000-0000-000057000000}"/>
    <cellStyle name="Normal 4" xfId="29" xr:uid="{00000000-0005-0000-0000-000058000000}"/>
    <cellStyle name="Normal 4 2" xfId="77" xr:uid="{00000000-0005-0000-0000-000059000000}"/>
    <cellStyle name="Normal 4 3" xfId="99" xr:uid="{00000000-0005-0000-0000-00005A000000}"/>
    <cellStyle name="Normal 4 4" xfId="65" xr:uid="{00000000-0005-0000-0000-00005B000000}"/>
    <cellStyle name="Normal 4 5" xfId="53" xr:uid="{00000000-0005-0000-0000-00005C000000}"/>
    <cellStyle name="Normal 4 6" xfId="41" xr:uid="{00000000-0005-0000-0000-00005D000000}"/>
    <cellStyle name="Percent 2" xfId="4" xr:uid="{00000000-0005-0000-0000-00005E000000}"/>
    <cellStyle name="Percent 3" xfId="30" xr:uid="{00000000-0005-0000-0000-00005F000000}"/>
    <cellStyle name="Percent 3 2" xfId="78" xr:uid="{00000000-0005-0000-0000-000060000000}"/>
    <cellStyle name="Percent 3 3" xfId="100" xr:uid="{00000000-0005-0000-0000-000061000000}"/>
    <cellStyle name="Percent 3 4" xfId="66" xr:uid="{00000000-0005-0000-0000-000062000000}"/>
    <cellStyle name="Percent 3 5" xfId="54" xr:uid="{00000000-0005-0000-0000-000063000000}"/>
    <cellStyle name="Percent 3 6" xfId="42" xr:uid="{00000000-0005-0000-0000-000064000000}"/>
  </cellStyles>
  <dxfs count="0"/>
  <tableStyles count="0" defaultTableStyle="TableStyleMedium9" defaultPivotStyle="PivotStyleLight16"/>
  <colors>
    <mruColors>
      <color rgb="FFFFFFCC"/>
      <color rgb="FFFFFF99"/>
      <color rgb="FF0000FF"/>
      <color rgb="FF000066"/>
      <color rgb="FF333399"/>
      <color rgb="FF000099"/>
      <color rgb="FF003399"/>
      <color rgb="FFACEEFE"/>
      <color rgb="FF26DAC5"/>
      <color rgb="FFA30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xdr:col>
      <xdr:colOff>175846</xdr:colOff>
      <xdr:row>0</xdr:row>
      <xdr:rowOff>76927</xdr:rowOff>
    </xdr:from>
    <xdr:ext cx="2908788" cy="614028"/>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6692" y="76927"/>
          <a:ext cx="2908788" cy="6140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2124075</xdr:colOff>
      <xdr:row>83</xdr:row>
      <xdr:rowOff>47625</xdr:rowOff>
    </xdr:from>
    <xdr:to>
      <xdr:col>0</xdr:col>
      <xdr:colOff>2157730</xdr:colOff>
      <xdr:row>83</xdr:row>
      <xdr:rowOff>53975</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609600" y="15859125"/>
          <a:ext cx="0" cy="6350"/>
        </a:xfrm>
        <a:prstGeom prst="rect">
          <a:avLst/>
        </a:prstGeom>
        <a:solidFill>
          <a:srgbClr val="0000FF"/>
        </a:solidFill>
        <a:ln>
          <a:noFill/>
        </a:ln>
      </xdr:spPr>
      <xdr:txBody>
        <a:bodyPr rot="0" vert="horz" wrap="square" lIns="91440" tIns="45720" rIns="91440" bIns="45720" anchor="t" anchorCtr="0" upright="1">
          <a:noAutofit/>
        </a:bodyPr>
        <a:lstStyle/>
        <a:p>
          <a:endParaRPr lang="en-US"/>
        </a:p>
      </xdr:txBody>
    </xdr:sp>
    <xdr:clientData/>
  </xdr:twoCellAnchor>
  <xdr:twoCellAnchor>
    <xdr:from>
      <xdr:col>0</xdr:col>
      <xdr:colOff>0</xdr:colOff>
      <xdr:row>0</xdr:row>
      <xdr:rowOff>57150</xdr:rowOff>
    </xdr:from>
    <xdr:to>
      <xdr:col>0</xdr:col>
      <xdr:colOff>866775</xdr:colOff>
      <xdr:row>2</xdr:row>
      <xdr:rowOff>9525</xdr:rowOff>
    </xdr:to>
    <xdr:pic>
      <xdr:nvPicPr>
        <xdr:cNvPr id="3" name="Picture 5">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346075</xdr:colOff>
      <xdr:row>9</xdr:row>
      <xdr:rowOff>0</xdr:rowOff>
    </xdr:from>
    <xdr:ext cx="65" cy="172227"/>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337175" y="1717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346075</xdr:colOff>
      <xdr:row>21</xdr:row>
      <xdr:rowOff>0</xdr:rowOff>
    </xdr:from>
    <xdr:ext cx="65" cy="172227"/>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5337175" y="1717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346075</xdr:colOff>
      <xdr:row>9</xdr:row>
      <xdr:rowOff>0</xdr:rowOff>
    </xdr:from>
    <xdr:ext cx="65" cy="172227"/>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40488" y="51682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346075</xdr:colOff>
      <xdr:row>5</xdr:row>
      <xdr:rowOff>41275</xdr:rowOff>
    </xdr:from>
    <xdr:ext cx="65" cy="172227"/>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5080000" y="2632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346075</xdr:colOff>
      <xdr:row>5</xdr:row>
      <xdr:rowOff>41275</xdr:rowOff>
    </xdr:from>
    <xdr:ext cx="65" cy="172227"/>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080000" y="2632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346075</xdr:colOff>
      <xdr:row>4</xdr:row>
      <xdr:rowOff>41275</xdr:rowOff>
    </xdr:from>
    <xdr:ext cx="65" cy="172227"/>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5080000" y="2651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346075</xdr:colOff>
      <xdr:row>4</xdr:row>
      <xdr:rowOff>41275</xdr:rowOff>
    </xdr:from>
    <xdr:ext cx="65" cy="172227"/>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7356475" y="1508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346075</xdr:colOff>
      <xdr:row>4</xdr:row>
      <xdr:rowOff>41275</xdr:rowOff>
    </xdr:from>
    <xdr:ext cx="65" cy="172227"/>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7937500" y="1508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346075</xdr:colOff>
      <xdr:row>32</xdr:row>
      <xdr:rowOff>0</xdr:rowOff>
    </xdr:from>
    <xdr:ext cx="65" cy="172227"/>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5080000" y="4152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346075</xdr:colOff>
      <xdr:row>58</xdr:row>
      <xdr:rowOff>0</xdr:rowOff>
    </xdr:from>
    <xdr:ext cx="65" cy="172227"/>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5175250" y="7143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3</xdr:col>
          <xdr:colOff>180975</xdr:colOff>
          <xdr:row>4</xdr:row>
          <xdr:rowOff>0</xdr:rowOff>
        </xdr:from>
        <xdr:to>
          <xdr:col>8</xdr:col>
          <xdr:colOff>0</xdr:colOff>
          <xdr:row>5</xdr:row>
          <xdr:rowOff>19050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524000" y="914400"/>
              <a:ext cx="2724150" cy="209550"/>
              <a:chOff x="1552577" y="904877"/>
              <a:chExt cx="2724150" cy="209551"/>
            </a:xfrm>
          </xdr:grpSpPr>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100-00003A5C0000}"/>
                  </a:ext>
                </a:extLst>
              </xdr:cNvPr>
              <xdr:cNvSpPr/>
            </xdr:nvSpPr>
            <xdr:spPr bwMode="auto">
              <a:xfrm>
                <a:off x="1552577" y="904877"/>
                <a:ext cx="733427"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100-00003B5C0000}"/>
                  </a:ext>
                </a:extLst>
              </xdr:cNvPr>
              <xdr:cNvSpPr/>
            </xdr:nvSpPr>
            <xdr:spPr bwMode="auto">
              <a:xfrm>
                <a:off x="2628900" y="914400"/>
                <a:ext cx="7524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100-00003C5C0000}"/>
                  </a:ext>
                </a:extLst>
              </xdr:cNvPr>
              <xdr:cNvSpPr/>
            </xdr:nvSpPr>
            <xdr:spPr bwMode="auto">
              <a:xfrm>
                <a:off x="3752852" y="914401"/>
                <a:ext cx="523875"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LLC</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57</xdr:row>
          <xdr:rowOff>47625</xdr:rowOff>
        </xdr:from>
        <xdr:to>
          <xdr:col>1</xdr:col>
          <xdr:colOff>381000</xdr:colOff>
          <xdr:row>63</xdr:row>
          <xdr:rowOff>171450</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400050" y="11249025"/>
              <a:ext cx="161925" cy="1266825"/>
              <a:chOff x="400050" y="11220498"/>
              <a:chExt cx="161925" cy="1266811"/>
            </a:xfrm>
          </xdr:grpSpPr>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100-00003D5C0000}"/>
                  </a:ext>
                </a:extLst>
              </xdr:cNvPr>
              <xdr:cNvSpPr/>
            </xdr:nvSpPr>
            <xdr:spPr bwMode="auto">
              <a:xfrm>
                <a:off x="400050" y="11220498"/>
                <a:ext cx="161925"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620" name="Check Box 68" hidden="1">
                <a:extLst>
                  <a:ext uri="{63B3BB69-23CF-44E3-9099-C40C66FF867C}">
                    <a14:compatExt spid="_x0000_s23620"/>
                  </a:ext>
                  <a:ext uri="{FF2B5EF4-FFF2-40B4-BE49-F238E27FC236}">
                    <a16:creationId xmlns:a16="http://schemas.microsoft.com/office/drawing/2014/main" id="{00000000-0008-0000-0100-0000445C0000}"/>
                  </a:ext>
                </a:extLst>
              </xdr:cNvPr>
              <xdr:cNvSpPr/>
            </xdr:nvSpPr>
            <xdr:spPr bwMode="auto">
              <a:xfrm>
                <a:off x="400050" y="11410950"/>
                <a:ext cx="161925"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100-0000455C0000}"/>
                  </a:ext>
                </a:extLst>
              </xdr:cNvPr>
              <xdr:cNvSpPr/>
            </xdr:nvSpPr>
            <xdr:spPr bwMode="auto">
              <a:xfrm>
                <a:off x="400050" y="11601449"/>
                <a:ext cx="161925"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100-0000465C0000}"/>
                  </a:ext>
                </a:extLst>
              </xdr:cNvPr>
              <xdr:cNvSpPr/>
            </xdr:nvSpPr>
            <xdr:spPr bwMode="auto">
              <a:xfrm>
                <a:off x="400050" y="11791949"/>
                <a:ext cx="161925"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100-0000475C0000}"/>
                  </a:ext>
                </a:extLst>
              </xdr:cNvPr>
              <xdr:cNvSpPr/>
            </xdr:nvSpPr>
            <xdr:spPr bwMode="auto">
              <a:xfrm>
                <a:off x="400050" y="11982453"/>
                <a:ext cx="161925"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100-0000485C0000}"/>
                  </a:ext>
                </a:extLst>
              </xdr:cNvPr>
              <xdr:cNvSpPr/>
            </xdr:nvSpPr>
            <xdr:spPr bwMode="auto">
              <a:xfrm>
                <a:off x="400050" y="12172950"/>
                <a:ext cx="161925"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100-0000495C0000}"/>
                  </a:ext>
                </a:extLst>
              </xdr:cNvPr>
              <xdr:cNvSpPr/>
            </xdr:nvSpPr>
            <xdr:spPr bwMode="auto">
              <a:xfrm>
                <a:off x="400050" y="12363484"/>
                <a:ext cx="161925" cy="123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2</xdr:row>
          <xdr:rowOff>142875</xdr:rowOff>
        </xdr:from>
        <xdr:to>
          <xdr:col>12</xdr:col>
          <xdr:colOff>390525</xdr:colOff>
          <xdr:row>4</xdr:row>
          <xdr:rowOff>38100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1371600" y="647700"/>
              <a:ext cx="5591175" cy="276225"/>
              <a:chOff x="1152528" y="647720"/>
              <a:chExt cx="5591169" cy="276225"/>
            </a:xfrm>
          </xdr:grpSpPr>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8</xdr:row>
          <xdr:rowOff>142875</xdr:rowOff>
        </xdr:from>
        <xdr:to>
          <xdr:col>12</xdr:col>
          <xdr:colOff>390525</xdr:colOff>
          <xdr:row>10</xdr:row>
          <xdr:rowOff>38100</xdr:rowOff>
        </xdr:to>
        <xdr:grpSp>
          <xdr:nvGrpSpPr>
            <xdr:cNvPr id="53" name="Group 52">
              <a:extLst>
                <a:ext uri="{FF2B5EF4-FFF2-40B4-BE49-F238E27FC236}">
                  <a16:creationId xmlns:a16="http://schemas.microsoft.com/office/drawing/2014/main" id="{00000000-0008-0000-0200-000035000000}"/>
                </a:ext>
              </a:extLst>
            </xdr:cNvPr>
            <xdr:cNvGrpSpPr/>
          </xdr:nvGrpSpPr>
          <xdr:grpSpPr>
            <a:xfrm>
              <a:off x="1371600" y="1790700"/>
              <a:ext cx="5591175" cy="276225"/>
              <a:chOff x="1152528" y="647720"/>
              <a:chExt cx="5591169" cy="276225"/>
            </a:xfrm>
          </xdr:grpSpPr>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200-000013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200-000014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200-000015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14</xdr:row>
          <xdr:rowOff>142875</xdr:rowOff>
        </xdr:from>
        <xdr:to>
          <xdr:col>12</xdr:col>
          <xdr:colOff>390525</xdr:colOff>
          <xdr:row>16</xdr:row>
          <xdr:rowOff>38100</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1371600" y="2933700"/>
              <a:ext cx="5591175" cy="276225"/>
              <a:chOff x="1152528" y="647720"/>
              <a:chExt cx="5591169" cy="276225"/>
            </a:xfrm>
          </xdr:grpSpPr>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200-000017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200-000018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200-000019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142875</xdr:rowOff>
        </xdr:from>
        <xdr:to>
          <xdr:col>12</xdr:col>
          <xdr:colOff>390525</xdr:colOff>
          <xdr:row>22</xdr:row>
          <xdr:rowOff>38100</xdr:rowOff>
        </xdr:to>
        <xdr:grpSp>
          <xdr:nvGrpSpPr>
            <xdr:cNvPr id="63" name="Group 62">
              <a:extLst>
                <a:ext uri="{FF2B5EF4-FFF2-40B4-BE49-F238E27FC236}">
                  <a16:creationId xmlns:a16="http://schemas.microsoft.com/office/drawing/2014/main" id="{00000000-0008-0000-0200-00003F000000}"/>
                </a:ext>
              </a:extLst>
            </xdr:cNvPr>
            <xdr:cNvGrpSpPr/>
          </xdr:nvGrpSpPr>
          <xdr:grpSpPr>
            <a:xfrm>
              <a:off x="1371600" y="4076700"/>
              <a:ext cx="5591175" cy="276225"/>
              <a:chOff x="1152528" y="647720"/>
              <a:chExt cx="5591169" cy="276225"/>
            </a:xfrm>
          </xdr:grpSpPr>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200-00001A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200-00001B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200-00001C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200-00001D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142875</xdr:rowOff>
        </xdr:from>
        <xdr:to>
          <xdr:col>12</xdr:col>
          <xdr:colOff>390525</xdr:colOff>
          <xdr:row>28</xdr:row>
          <xdr:rowOff>38100</xdr:rowOff>
        </xdr:to>
        <xdr:grpSp>
          <xdr:nvGrpSpPr>
            <xdr:cNvPr id="68" name="Group 67">
              <a:extLst>
                <a:ext uri="{FF2B5EF4-FFF2-40B4-BE49-F238E27FC236}">
                  <a16:creationId xmlns:a16="http://schemas.microsoft.com/office/drawing/2014/main" id="{00000000-0008-0000-0200-000044000000}"/>
                </a:ext>
              </a:extLst>
            </xdr:cNvPr>
            <xdr:cNvGrpSpPr/>
          </xdr:nvGrpSpPr>
          <xdr:grpSpPr>
            <a:xfrm>
              <a:off x="1371600" y="5219700"/>
              <a:ext cx="5591175" cy="276225"/>
              <a:chOff x="1152528" y="647717"/>
              <a:chExt cx="5591169" cy="276225"/>
            </a:xfrm>
          </xdr:grpSpPr>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200-00001E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200-00001F250000}"/>
                  </a:ext>
                </a:extLst>
              </xdr:cNvPr>
              <xdr:cNvSpPr/>
            </xdr:nvSpPr>
            <xdr:spPr bwMode="auto">
              <a:xfrm>
                <a:off x="3581400" y="657225"/>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200-000020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200-000021250000}"/>
                  </a:ext>
                </a:extLst>
              </xdr:cNvPr>
              <xdr:cNvSpPr/>
            </xdr:nvSpPr>
            <xdr:spPr bwMode="auto">
              <a:xfrm>
                <a:off x="4610100" y="647717"/>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28575</xdr:colOff>
          <xdr:row>32</xdr:row>
          <xdr:rowOff>142875</xdr:rowOff>
        </xdr:from>
        <xdr:to>
          <xdr:col>12</xdr:col>
          <xdr:colOff>390525</xdr:colOff>
          <xdr:row>34</xdr:row>
          <xdr:rowOff>38100</xdr:rowOff>
        </xdr:to>
        <xdr:grpSp>
          <xdr:nvGrpSpPr>
            <xdr:cNvPr id="73" name="Group 72">
              <a:extLst>
                <a:ext uri="{FF2B5EF4-FFF2-40B4-BE49-F238E27FC236}">
                  <a16:creationId xmlns:a16="http://schemas.microsoft.com/office/drawing/2014/main" id="{00000000-0008-0000-0200-000049000000}"/>
                </a:ext>
              </a:extLst>
            </xdr:cNvPr>
            <xdr:cNvGrpSpPr/>
          </xdr:nvGrpSpPr>
          <xdr:grpSpPr>
            <a:xfrm>
              <a:off x="1371600" y="6362700"/>
              <a:ext cx="5591175" cy="276225"/>
              <a:chOff x="1152528" y="647720"/>
              <a:chExt cx="5591169" cy="276225"/>
            </a:xfrm>
          </xdr:grpSpPr>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200-000022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200-000023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200-000024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200-000025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38</xdr:row>
          <xdr:rowOff>142875</xdr:rowOff>
        </xdr:from>
        <xdr:to>
          <xdr:col>12</xdr:col>
          <xdr:colOff>400050</xdr:colOff>
          <xdr:row>40</xdr:row>
          <xdr:rowOff>38100</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1381125" y="7505700"/>
              <a:ext cx="5591175" cy="276225"/>
              <a:chOff x="1152528" y="647720"/>
              <a:chExt cx="5591169" cy="276225"/>
            </a:xfrm>
          </xdr:grpSpPr>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200-000026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200-000027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200-000028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200-000029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44</xdr:row>
          <xdr:rowOff>142875</xdr:rowOff>
        </xdr:from>
        <xdr:to>
          <xdr:col>12</xdr:col>
          <xdr:colOff>400050</xdr:colOff>
          <xdr:row>46</xdr:row>
          <xdr:rowOff>38100</xdr:rowOff>
        </xdr:to>
        <xdr:grpSp>
          <xdr:nvGrpSpPr>
            <xdr:cNvPr id="83" name="Group 82">
              <a:extLst>
                <a:ext uri="{FF2B5EF4-FFF2-40B4-BE49-F238E27FC236}">
                  <a16:creationId xmlns:a16="http://schemas.microsoft.com/office/drawing/2014/main" id="{00000000-0008-0000-0200-000053000000}"/>
                </a:ext>
              </a:extLst>
            </xdr:cNvPr>
            <xdr:cNvGrpSpPr/>
          </xdr:nvGrpSpPr>
          <xdr:grpSpPr>
            <a:xfrm>
              <a:off x="1381125" y="8648700"/>
              <a:ext cx="5591175" cy="276225"/>
              <a:chOff x="1152528" y="647720"/>
              <a:chExt cx="5591169" cy="276225"/>
            </a:xfrm>
          </xdr:grpSpPr>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200-00002A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200-00002B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200-00002C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200-00002D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50</xdr:row>
          <xdr:rowOff>142875</xdr:rowOff>
        </xdr:from>
        <xdr:to>
          <xdr:col>12</xdr:col>
          <xdr:colOff>400050</xdr:colOff>
          <xdr:row>52</xdr:row>
          <xdr:rowOff>38100</xdr:rowOff>
        </xdr:to>
        <xdr:grpSp>
          <xdr:nvGrpSpPr>
            <xdr:cNvPr id="88" name="Group 87">
              <a:extLst>
                <a:ext uri="{FF2B5EF4-FFF2-40B4-BE49-F238E27FC236}">
                  <a16:creationId xmlns:a16="http://schemas.microsoft.com/office/drawing/2014/main" id="{00000000-0008-0000-0200-000058000000}"/>
                </a:ext>
              </a:extLst>
            </xdr:cNvPr>
            <xdr:cNvGrpSpPr/>
          </xdr:nvGrpSpPr>
          <xdr:grpSpPr>
            <a:xfrm>
              <a:off x="1381125" y="9791700"/>
              <a:ext cx="5591175" cy="276225"/>
              <a:chOff x="1152528" y="647720"/>
              <a:chExt cx="5591169" cy="276225"/>
            </a:xfrm>
          </xdr:grpSpPr>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200-00002E250000}"/>
                  </a:ext>
                </a:extLst>
              </xdr:cNvPr>
              <xdr:cNvSpPr/>
            </xdr:nvSpPr>
            <xdr:spPr bwMode="auto">
              <a:xfrm>
                <a:off x="1152528" y="666749"/>
                <a:ext cx="2228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200-00002F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200-000030250000}"/>
                  </a:ext>
                </a:extLst>
              </xdr:cNvPr>
              <xdr:cNvSpPr/>
            </xdr:nvSpPr>
            <xdr:spPr bwMode="auto">
              <a:xfrm>
                <a:off x="5648323" y="666750"/>
                <a:ext cx="10953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200-000031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62</xdr:row>
          <xdr:rowOff>142875</xdr:rowOff>
        </xdr:from>
        <xdr:to>
          <xdr:col>12</xdr:col>
          <xdr:colOff>400050</xdr:colOff>
          <xdr:row>64</xdr:row>
          <xdr:rowOff>38100</xdr:rowOff>
        </xdr:to>
        <xdr:grpSp>
          <xdr:nvGrpSpPr>
            <xdr:cNvPr id="93" name="Group 92">
              <a:extLst>
                <a:ext uri="{FF2B5EF4-FFF2-40B4-BE49-F238E27FC236}">
                  <a16:creationId xmlns:a16="http://schemas.microsoft.com/office/drawing/2014/main" id="{00000000-0008-0000-0200-00005D000000}"/>
                </a:ext>
              </a:extLst>
            </xdr:cNvPr>
            <xdr:cNvGrpSpPr/>
          </xdr:nvGrpSpPr>
          <xdr:grpSpPr>
            <a:xfrm>
              <a:off x="1381125" y="12077700"/>
              <a:ext cx="5591175" cy="276225"/>
              <a:chOff x="1152528" y="647720"/>
              <a:chExt cx="5591169" cy="276225"/>
            </a:xfrm>
          </xdr:grpSpPr>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200-000032250000}"/>
                  </a:ext>
                </a:extLst>
              </xdr:cNvPr>
              <xdr:cNvSpPr/>
            </xdr:nvSpPr>
            <xdr:spPr bwMode="auto">
              <a:xfrm>
                <a:off x="1152528" y="666749"/>
                <a:ext cx="2228854"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200-000033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200-000034250000}"/>
                  </a:ext>
                </a:extLst>
              </xdr:cNvPr>
              <xdr:cNvSpPr/>
            </xdr:nvSpPr>
            <xdr:spPr bwMode="auto">
              <a:xfrm>
                <a:off x="5648323" y="666750"/>
                <a:ext cx="1095374"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200-000035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56</xdr:row>
          <xdr:rowOff>142875</xdr:rowOff>
        </xdr:from>
        <xdr:to>
          <xdr:col>12</xdr:col>
          <xdr:colOff>400050</xdr:colOff>
          <xdr:row>58</xdr:row>
          <xdr:rowOff>38100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1381125" y="10934700"/>
              <a:ext cx="5591175" cy="276225"/>
              <a:chOff x="1152528" y="647720"/>
              <a:chExt cx="5591169" cy="276225"/>
            </a:xfrm>
          </xdr:grpSpPr>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200-000036250000}"/>
                  </a:ext>
                </a:extLst>
              </xdr:cNvPr>
              <xdr:cNvSpPr/>
            </xdr:nvSpPr>
            <xdr:spPr bwMode="auto">
              <a:xfrm>
                <a:off x="1152528" y="666749"/>
                <a:ext cx="2228854"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Insured (Describe interest below)</a:t>
                </a:r>
              </a:p>
            </xdr:txBody>
          </xdr:sp>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200-000037250000}"/>
                  </a:ext>
                </a:extLst>
              </xdr:cNvPr>
              <xdr:cNvSpPr/>
            </xdr:nvSpPr>
            <xdr:spPr bwMode="auto">
              <a:xfrm>
                <a:off x="3581400" y="657224"/>
                <a:ext cx="7905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Loss Payee</a:t>
                </a:r>
              </a:p>
            </xdr:txBody>
          </xdr:sp>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200-000038250000}"/>
                  </a:ext>
                </a:extLst>
              </xdr:cNvPr>
              <xdr:cNvSpPr/>
            </xdr:nvSpPr>
            <xdr:spPr bwMode="auto">
              <a:xfrm>
                <a:off x="5648323" y="666750"/>
                <a:ext cx="1095374"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Owner of Premises</a:t>
                </a:r>
              </a:p>
            </xdr:txBody>
          </xdr:sp>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200-000039250000}"/>
                  </a:ext>
                </a:extLst>
              </xdr:cNvPr>
              <xdr:cNvSpPr/>
            </xdr:nvSpPr>
            <xdr:spPr bwMode="auto">
              <a:xfrm>
                <a:off x="4610100" y="647720"/>
                <a:ext cx="7620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Mortgagee</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80713</xdr:colOff>
          <xdr:row>17</xdr:row>
          <xdr:rowOff>29404</xdr:rowOff>
        </xdr:from>
        <xdr:to>
          <xdr:col>17</xdr:col>
          <xdr:colOff>109288</xdr:colOff>
          <xdr:row>26</xdr:row>
          <xdr:rowOff>26276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4769944" y="3172654"/>
              <a:ext cx="1552575" cy="1711372"/>
              <a:chOff x="4784092" y="3556938"/>
              <a:chExt cx="1552575" cy="1711372"/>
            </a:xfrm>
          </xdr:grpSpPr>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300-000001680100}"/>
                  </a:ext>
                </a:extLst>
              </xdr:cNvPr>
              <xdr:cNvSpPr/>
            </xdr:nvSpPr>
            <xdr:spPr bwMode="auto">
              <a:xfrm>
                <a:off x="4784092" y="3743456"/>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300-000002680100}"/>
                  </a:ext>
                </a:extLst>
              </xdr:cNvPr>
              <xdr:cNvSpPr/>
            </xdr:nvSpPr>
            <xdr:spPr bwMode="auto">
              <a:xfrm>
                <a:off x="4784092" y="3929975"/>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300-000003680100}"/>
                  </a:ext>
                </a:extLst>
              </xdr:cNvPr>
              <xdr:cNvSpPr/>
            </xdr:nvSpPr>
            <xdr:spPr bwMode="auto">
              <a:xfrm>
                <a:off x="5536567" y="3743456"/>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0300-000004680100}"/>
                  </a:ext>
                </a:extLst>
              </xdr:cNvPr>
              <xdr:cNvSpPr/>
            </xdr:nvSpPr>
            <xdr:spPr bwMode="auto">
              <a:xfrm>
                <a:off x="5536567" y="3929975"/>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0300-000005680100}"/>
                  </a:ext>
                </a:extLst>
              </xdr:cNvPr>
              <xdr:cNvSpPr/>
            </xdr:nvSpPr>
            <xdr:spPr bwMode="auto">
              <a:xfrm>
                <a:off x="4784092" y="5072466"/>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66" name="Check Box 6" hidden="1">
                <a:extLst>
                  <a:ext uri="{63B3BB69-23CF-44E3-9099-C40C66FF867C}">
                    <a14:compatExt spid="_x0000_s92166"/>
                  </a:ext>
                  <a:ext uri="{FF2B5EF4-FFF2-40B4-BE49-F238E27FC236}">
                    <a16:creationId xmlns:a16="http://schemas.microsoft.com/office/drawing/2014/main" id="{00000000-0008-0000-0300-000006680100}"/>
                  </a:ext>
                </a:extLst>
              </xdr:cNvPr>
              <xdr:cNvSpPr/>
            </xdr:nvSpPr>
            <xdr:spPr bwMode="auto">
              <a:xfrm>
                <a:off x="5536567" y="5072466"/>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67" name="Check Box 7" hidden="1">
                <a:extLst>
                  <a:ext uri="{63B3BB69-23CF-44E3-9099-C40C66FF867C}">
                    <a14:compatExt spid="_x0000_s92167"/>
                  </a:ext>
                  <a:ext uri="{FF2B5EF4-FFF2-40B4-BE49-F238E27FC236}">
                    <a16:creationId xmlns:a16="http://schemas.microsoft.com/office/drawing/2014/main" id="{00000000-0008-0000-0300-000007680100}"/>
                  </a:ext>
                </a:extLst>
              </xdr:cNvPr>
              <xdr:cNvSpPr/>
            </xdr:nvSpPr>
            <xdr:spPr bwMode="auto">
              <a:xfrm>
                <a:off x="4784092" y="4493341"/>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68" name="Check Box 8" hidden="1">
                <a:extLst>
                  <a:ext uri="{63B3BB69-23CF-44E3-9099-C40C66FF867C}">
                    <a14:compatExt spid="_x0000_s92168"/>
                  </a:ext>
                  <a:ext uri="{FF2B5EF4-FFF2-40B4-BE49-F238E27FC236}">
                    <a16:creationId xmlns:a16="http://schemas.microsoft.com/office/drawing/2014/main" id="{00000000-0008-0000-0300-000008680100}"/>
                  </a:ext>
                </a:extLst>
              </xdr:cNvPr>
              <xdr:cNvSpPr/>
            </xdr:nvSpPr>
            <xdr:spPr bwMode="auto">
              <a:xfrm>
                <a:off x="5536567" y="4493341"/>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69" name="Check Box 9" hidden="1">
                <a:extLst>
                  <a:ext uri="{63B3BB69-23CF-44E3-9099-C40C66FF867C}">
                    <a14:compatExt spid="_x0000_s92169"/>
                  </a:ext>
                  <a:ext uri="{FF2B5EF4-FFF2-40B4-BE49-F238E27FC236}">
                    <a16:creationId xmlns:a16="http://schemas.microsoft.com/office/drawing/2014/main" id="{00000000-0008-0000-0300-000009680100}"/>
                  </a:ext>
                </a:extLst>
              </xdr:cNvPr>
              <xdr:cNvSpPr/>
            </xdr:nvSpPr>
            <xdr:spPr bwMode="auto">
              <a:xfrm>
                <a:off x="4784092" y="4692998"/>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70" name="Check Box 10" hidden="1">
                <a:extLst>
                  <a:ext uri="{63B3BB69-23CF-44E3-9099-C40C66FF867C}">
                    <a14:compatExt spid="_x0000_s92170"/>
                  </a:ext>
                  <a:ext uri="{FF2B5EF4-FFF2-40B4-BE49-F238E27FC236}">
                    <a16:creationId xmlns:a16="http://schemas.microsoft.com/office/drawing/2014/main" id="{00000000-0008-0000-0300-00000A680100}"/>
                  </a:ext>
                </a:extLst>
              </xdr:cNvPr>
              <xdr:cNvSpPr/>
            </xdr:nvSpPr>
            <xdr:spPr bwMode="auto">
              <a:xfrm>
                <a:off x="5536567" y="4692998"/>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71" name="Check Box 11" hidden="1">
                <a:extLst>
                  <a:ext uri="{63B3BB69-23CF-44E3-9099-C40C66FF867C}">
                    <a14:compatExt spid="_x0000_s92171"/>
                  </a:ext>
                  <a:ext uri="{FF2B5EF4-FFF2-40B4-BE49-F238E27FC236}">
                    <a16:creationId xmlns:a16="http://schemas.microsoft.com/office/drawing/2014/main" id="{00000000-0008-0000-0300-00000B680100}"/>
                  </a:ext>
                </a:extLst>
              </xdr:cNvPr>
              <xdr:cNvSpPr/>
            </xdr:nvSpPr>
            <xdr:spPr bwMode="auto">
              <a:xfrm>
                <a:off x="4784092" y="4313392"/>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72" name="Check Box 12" hidden="1">
                <a:extLst>
                  <a:ext uri="{63B3BB69-23CF-44E3-9099-C40C66FF867C}">
                    <a14:compatExt spid="_x0000_s92172"/>
                  </a:ext>
                  <a:ext uri="{FF2B5EF4-FFF2-40B4-BE49-F238E27FC236}">
                    <a16:creationId xmlns:a16="http://schemas.microsoft.com/office/drawing/2014/main" id="{00000000-0008-0000-0300-00000C680100}"/>
                  </a:ext>
                </a:extLst>
              </xdr:cNvPr>
              <xdr:cNvSpPr/>
            </xdr:nvSpPr>
            <xdr:spPr bwMode="auto">
              <a:xfrm>
                <a:off x="5536567" y="4313392"/>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73" name="Check Box 13" hidden="1">
                <a:extLst>
                  <a:ext uri="{63B3BB69-23CF-44E3-9099-C40C66FF867C}">
                    <a14:compatExt spid="_x0000_s92173"/>
                  </a:ext>
                  <a:ext uri="{FF2B5EF4-FFF2-40B4-BE49-F238E27FC236}">
                    <a16:creationId xmlns:a16="http://schemas.microsoft.com/office/drawing/2014/main" id="{00000000-0008-0000-0300-00000D680100}"/>
                  </a:ext>
                </a:extLst>
              </xdr:cNvPr>
              <xdr:cNvSpPr/>
            </xdr:nvSpPr>
            <xdr:spPr bwMode="auto">
              <a:xfrm>
                <a:off x="4784092" y="4879516"/>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74" name="Check Box 14" hidden="1">
                <a:extLst>
                  <a:ext uri="{63B3BB69-23CF-44E3-9099-C40C66FF867C}">
                    <a14:compatExt spid="_x0000_s92174"/>
                  </a:ext>
                  <a:ext uri="{FF2B5EF4-FFF2-40B4-BE49-F238E27FC236}">
                    <a16:creationId xmlns:a16="http://schemas.microsoft.com/office/drawing/2014/main" id="{00000000-0008-0000-0300-00000E680100}"/>
                  </a:ext>
                </a:extLst>
              </xdr:cNvPr>
              <xdr:cNvSpPr/>
            </xdr:nvSpPr>
            <xdr:spPr bwMode="auto">
              <a:xfrm>
                <a:off x="5536567" y="4879516"/>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75" name="Check Box 15" hidden="1">
                <a:extLst>
                  <a:ext uri="{63B3BB69-23CF-44E3-9099-C40C66FF867C}">
                    <a14:compatExt spid="_x0000_s92175"/>
                  </a:ext>
                  <a:ext uri="{FF2B5EF4-FFF2-40B4-BE49-F238E27FC236}">
                    <a16:creationId xmlns:a16="http://schemas.microsoft.com/office/drawing/2014/main" id="{00000000-0008-0000-0300-00000F680100}"/>
                  </a:ext>
                </a:extLst>
              </xdr:cNvPr>
              <xdr:cNvSpPr/>
            </xdr:nvSpPr>
            <xdr:spPr bwMode="auto">
              <a:xfrm>
                <a:off x="4784092" y="3556938"/>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76" name="Check Box 16" hidden="1">
                <a:extLst>
                  <a:ext uri="{63B3BB69-23CF-44E3-9099-C40C66FF867C}">
                    <a14:compatExt spid="_x0000_s92176"/>
                  </a:ext>
                  <a:ext uri="{FF2B5EF4-FFF2-40B4-BE49-F238E27FC236}">
                    <a16:creationId xmlns:a16="http://schemas.microsoft.com/office/drawing/2014/main" id="{00000000-0008-0000-0300-000010680100}"/>
                  </a:ext>
                </a:extLst>
              </xdr:cNvPr>
              <xdr:cNvSpPr/>
            </xdr:nvSpPr>
            <xdr:spPr bwMode="auto">
              <a:xfrm>
                <a:off x="5536567" y="3556938"/>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77" name="Check Box 17" hidden="1">
                <a:extLst>
                  <a:ext uri="{63B3BB69-23CF-44E3-9099-C40C66FF867C}">
                    <a14:compatExt spid="_x0000_s92177"/>
                  </a:ext>
                  <a:ext uri="{FF2B5EF4-FFF2-40B4-BE49-F238E27FC236}">
                    <a16:creationId xmlns:a16="http://schemas.microsoft.com/office/drawing/2014/main" id="{00000000-0008-0000-0300-000011680100}"/>
                  </a:ext>
                </a:extLst>
              </xdr:cNvPr>
              <xdr:cNvSpPr/>
            </xdr:nvSpPr>
            <xdr:spPr bwMode="auto">
              <a:xfrm>
                <a:off x="4784092" y="4120305"/>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78" name="Check Box 18" hidden="1">
                <a:extLst>
                  <a:ext uri="{63B3BB69-23CF-44E3-9099-C40C66FF867C}">
                    <a14:compatExt spid="_x0000_s92178"/>
                  </a:ext>
                  <a:ext uri="{FF2B5EF4-FFF2-40B4-BE49-F238E27FC236}">
                    <a16:creationId xmlns:a16="http://schemas.microsoft.com/office/drawing/2014/main" id="{00000000-0008-0000-0300-000012680100}"/>
                  </a:ext>
                </a:extLst>
              </xdr:cNvPr>
              <xdr:cNvSpPr/>
            </xdr:nvSpPr>
            <xdr:spPr bwMode="auto">
              <a:xfrm>
                <a:off x="5536567" y="4120305"/>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80142</xdr:colOff>
          <xdr:row>37</xdr:row>
          <xdr:rowOff>32243</xdr:rowOff>
        </xdr:from>
        <xdr:to>
          <xdr:col>17</xdr:col>
          <xdr:colOff>108717</xdr:colOff>
          <xdr:row>42</xdr:row>
          <xdr:rowOff>0</xdr:rowOff>
        </xdr:to>
        <xdr:grpSp>
          <xdr:nvGrpSpPr>
            <xdr:cNvPr id="21" name="Group 20">
              <a:extLst>
                <a:ext uri="{FF2B5EF4-FFF2-40B4-BE49-F238E27FC236}">
                  <a16:creationId xmlns:a16="http://schemas.microsoft.com/office/drawing/2014/main" id="{00000000-0008-0000-0300-000015000000}"/>
                </a:ext>
              </a:extLst>
            </xdr:cNvPr>
            <xdr:cNvGrpSpPr/>
          </xdr:nvGrpSpPr>
          <xdr:grpSpPr>
            <a:xfrm>
              <a:off x="4769373" y="6890243"/>
              <a:ext cx="1552575" cy="920257"/>
              <a:chOff x="4835315" y="7271243"/>
              <a:chExt cx="1552575" cy="962025"/>
            </a:xfrm>
          </xdr:grpSpPr>
          <xdr:sp macro="" textlink="">
            <xdr:nvSpPr>
              <xdr:cNvPr id="92179" name="Check Box 19" hidden="1">
                <a:extLst>
                  <a:ext uri="{63B3BB69-23CF-44E3-9099-C40C66FF867C}">
                    <a14:compatExt spid="_x0000_s92179"/>
                  </a:ext>
                  <a:ext uri="{FF2B5EF4-FFF2-40B4-BE49-F238E27FC236}">
                    <a16:creationId xmlns:a16="http://schemas.microsoft.com/office/drawing/2014/main" id="{00000000-0008-0000-0300-000013680100}"/>
                  </a:ext>
                </a:extLst>
              </xdr:cNvPr>
              <xdr:cNvSpPr/>
            </xdr:nvSpPr>
            <xdr:spPr bwMode="auto">
              <a:xfrm>
                <a:off x="4835315" y="76522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80" name="Check Box 20" hidden="1">
                <a:extLst>
                  <a:ext uri="{63B3BB69-23CF-44E3-9099-C40C66FF867C}">
                    <a14:compatExt spid="_x0000_s92180"/>
                  </a:ext>
                  <a:ext uri="{FF2B5EF4-FFF2-40B4-BE49-F238E27FC236}">
                    <a16:creationId xmlns:a16="http://schemas.microsoft.com/office/drawing/2014/main" id="{00000000-0008-0000-0300-000014680100}"/>
                  </a:ext>
                </a:extLst>
              </xdr:cNvPr>
              <xdr:cNvSpPr/>
            </xdr:nvSpPr>
            <xdr:spPr bwMode="auto">
              <a:xfrm>
                <a:off x="4835315" y="74617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81" name="Check Box 21" hidden="1">
                <a:extLst>
                  <a:ext uri="{63B3BB69-23CF-44E3-9099-C40C66FF867C}">
                    <a14:compatExt spid="_x0000_s92181"/>
                  </a:ext>
                  <a:ext uri="{FF2B5EF4-FFF2-40B4-BE49-F238E27FC236}">
                    <a16:creationId xmlns:a16="http://schemas.microsoft.com/office/drawing/2014/main" id="{00000000-0008-0000-0300-000015680100}"/>
                  </a:ext>
                </a:extLst>
              </xdr:cNvPr>
              <xdr:cNvSpPr/>
            </xdr:nvSpPr>
            <xdr:spPr bwMode="auto">
              <a:xfrm>
                <a:off x="5587790" y="76522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82" name="Check Box 22" hidden="1">
                <a:extLst>
                  <a:ext uri="{63B3BB69-23CF-44E3-9099-C40C66FF867C}">
                    <a14:compatExt spid="_x0000_s92182"/>
                  </a:ext>
                  <a:ext uri="{FF2B5EF4-FFF2-40B4-BE49-F238E27FC236}">
                    <a16:creationId xmlns:a16="http://schemas.microsoft.com/office/drawing/2014/main" id="{00000000-0008-0000-0300-000016680100}"/>
                  </a:ext>
                </a:extLst>
              </xdr:cNvPr>
              <xdr:cNvSpPr/>
            </xdr:nvSpPr>
            <xdr:spPr bwMode="auto">
              <a:xfrm>
                <a:off x="5587790" y="74617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83" name="Check Box 23" hidden="1">
                <a:extLst>
                  <a:ext uri="{63B3BB69-23CF-44E3-9099-C40C66FF867C}">
                    <a14:compatExt spid="_x0000_s92183"/>
                  </a:ext>
                  <a:ext uri="{FF2B5EF4-FFF2-40B4-BE49-F238E27FC236}">
                    <a16:creationId xmlns:a16="http://schemas.microsoft.com/office/drawing/2014/main" id="{00000000-0008-0000-0300-000017680100}"/>
                  </a:ext>
                </a:extLst>
              </xdr:cNvPr>
              <xdr:cNvSpPr/>
            </xdr:nvSpPr>
            <xdr:spPr bwMode="auto">
              <a:xfrm>
                <a:off x="4835315" y="72712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84" name="Check Box 24" hidden="1">
                <a:extLst>
                  <a:ext uri="{63B3BB69-23CF-44E3-9099-C40C66FF867C}">
                    <a14:compatExt spid="_x0000_s92184"/>
                  </a:ext>
                  <a:ext uri="{FF2B5EF4-FFF2-40B4-BE49-F238E27FC236}">
                    <a16:creationId xmlns:a16="http://schemas.microsoft.com/office/drawing/2014/main" id="{00000000-0008-0000-0300-000018680100}"/>
                  </a:ext>
                </a:extLst>
              </xdr:cNvPr>
              <xdr:cNvSpPr/>
            </xdr:nvSpPr>
            <xdr:spPr bwMode="auto">
              <a:xfrm>
                <a:off x="5587790" y="72712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85" name="Check Box 25" hidden="1">
                <a:extLst>
                  <a:ext uri="{63B3BB69-23CF-44E3-9099-C40C66FF867C}">
                    <a14:compatExt spid="_x0000_s92185"/>
                  </a:ext>
                  <a:ext uri="{FF2B5EF4-FFF2-40B4-BE49-F238E27FC236}">
                    <a16:creationId xmlns:a16="http://schemas.microsoft.com/office/drawing/2014/main" id="{00000000-0008-0000-0300-000019680100}"/>
                  </a:ext>
                </a:extLst>
              </xdr:cNvPr>
              <xdr:cNvSpPr/>
            </xdr:nvSpPr>
            <xdr:spPr bwMode="auto">
              <a:xfrm>
                <a:off x="4835315" y="78427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86" name="Check Box 26" hidden="1">
                <a:extLst>
                  <a:ext uri="{63B3BB69-23CF-44E3-9099-C40C66FF867C}">
                    <a14:compatExt spid="_x0000_s92186"/>
                  </a:ext>
                  <a:ext uri="{FF2B5EF4-FFF2-40B4-BE49-F238E27FC236}">
                    <a16:creationId xmlns:a16="http://schemas.microsoft.com/office/drawing/2014/main" id="{00000000-0008-0000-0300-00001A680100}"/>
                  </a:ext>
                </a:extLst>
              </xdr:cNvPr>
              <xdr:cNvSpPr/>
            </xdr:nvSpPr>
            <xdr:spPr bwMode="auto">
              <a:xfrm>
                <a:off x="4835315" y="8023718"/>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87" name="Check Box 27" hidden="1">
                <a:extLst>
                  <a:ext uri="{63B3BB69-23CF-44E3-9099-C40C66FF867C}">
                    <a14:compatExt spid="_x0000_s92187"/>
                  </a:ext>
                  <a:ext uri="{FF2B5EF4-FFF2-40B4-BE49-F238E27FC236}">
                    <a16:creationId xmlns:a16="http://schemas.microsoft.com/office/drawing/2014/main" id="{00000000-0008-0000-0300-00001B680100}"/>
                  </a:ext>
                </a:extLst>
              </xdr:cNvPr>
              <xdr:cNvSpPr/>
            </xdr:nvSpPr>
            <xdr:spPr bwMode="auto">
              <a:xfrm>
                <a:off x="5587790" y="784274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88" name="Check Box 28" hidden="1">
                <a:extLst>
                  <a:ext uri="{63B3BB69-23CF-44E3-9099-C40C66FF867C}">
                    <a14:compatExt spid="_x0000_s92188"/>
                  </a:ext>
                  <a:ext uri="{FF2B5EF4-FFF2-40B4-BE49-F238E27FC236}">
                    <a16:creationId xmlns:a16="http://schemas.microsoft.com/office/drawing/2014/main" id="{00000000-0008-0000-0300-00001C680100}"/>
                  </a:ext>
                </a:extLst>
              </xdr:cNvPr>
              <xdr:cNvSpPr/>
            </xdr:nvSpPr>
            <xdr:spPr bwMode="auto">
              <a:xfrm>
                <a:off x="5587790" y="8023718"/>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57007</xdr:colOff>
          <xdr:row>51</xdr:row>
          <xdr:rowOff>22138</xdr:rowOff>
        </xdr:from>
        <xdr:to>
          <xdr:col>17</xdr:col>
          <xdr:colOff>85582</xdr:colOff>
          <xdr:row>57</xdr:row>
          <xdr:rowOff>31663</xdr:rowOff>
        </xdr:to>
        <xdr:grpSp>
          <xdr:nvGrpSpPr>
            <xdr:cNvPr id="32" name="Group 31">
              <a:extLst>
                <a:ext uri="{FF2B5EF4-FFF2-40B4-BE49-F238E27FC236}">
                  <a16:creationId xmlns:a16="http://schemas.microsoft.com/office/drawing/2014/main" id="{00000000-0008-0000-0300-000020000000}"/>
                </a:ext>
              </a:extLst>
            </xdr:cNvPr>
            <xdr:cNvGrpSpPr/>
          </xdr:nvGrpSpPr>
          <xdr:grpSpPr>
            <a:xfrm>
              <a:off x="4746238" y="9356638"/>
              <a:ext cx="1552575" cy="1152525"/>
              <a:chOff x="4716117" y="9746974"/>
              <a:chExt cx="1552575" cy="1152525"/>
            </a:xfrm>
          </xdr:grpSpPr>
          <xdr:sp macro="" textlink="">
            <xdr:nvSpPr>
              <xdr:cNvPr id="92189" name="Check Box 29" hidden="1">
                <a:extLst>
                  <a:ext uri="{63B3BB69-23CF-44E3-9099-C40C66FF867C}">
                    <a14:compatExt spid="_x0000_s92189"/>
                  </a:ext>
                  <a:ext uri="{FF2B5EF4-FFF2-40B4-BE49-F238E27FC236}">
                    <a16:creationId xmlns:a16="http://schemas.microsoft.com/office/drawing/2014/main" id="{00000000-0008-0000-0300-00001D680100}"/>
                  </a:ext>
                </a:extLst>
              </xdr:cNvPr>
              <xdr:cNvSpPr/>
            </xdr:nvSpPr>
            <xdr:spPr bwMode="auto">
              <a:xfrm>
                <a:off x="4716117" y="9746974"/>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90" name="Check Box 30" hidden="1">
                <a:extLst>
                  <a:ext uri="{63B3BB69-23CF-44E3-9099-C40C66FF867C}">
                    <a14:compatExt spid="_x0000_s92190"/>
                  </a:ext>
                  <a:ext uri="{FF2B5EF4-FFF2-40B4-BE49-F238E27FC236}">
                    <a16:creationId xmlns:a16="http://schemas.microsoft.com/office/drawing/2014/main" id="{00000000-0008-0000-0300-00001E680100}"/>
                  </a:ext>
                </a:extLst>
              </xdr:cNvPr>
              <xdr:cNvSpPr/>
            </xdr:nvSpPr>
            <xdr:spPr bwMode="auto">
              <a:xfrm>
                <a:off x="4716117" y="10127974"/>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91" name="Check Box 31" hidden="1">
                <a:extLst>
                  <a:ext uri="{63B3BB69-23CF-44E3-9099-C40C66FF867C}">
                    <a14:compatExt spid="_x0000_s92191"/>
                  </a:ext>
                  <a:ext uri="{FF2B5EF4-FFF2-40B4-BE49-F238E27FC236}">
                    <a16:creationId xmlns:a16="http://schemas.microsoft.com/office/drawing/2014/main" id="{00000000-0008-0000-0300-00001F680100}"/>
                  </a:ext>
                </a:extLst>
              </xdr:cNvPr>
              <xdr:cNvSpPr/>
            </xdr:nvSpPr>
            <xdr:spPr bwMode="auto">
              <a:xfrm>
                <a:off x="4716117" y="993747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92" name="Check Box 32" hidden="1">
                <a:extLst>
                  <a:ext uri="{63B3BB69-23CF-44E3-9099-C40C66FF867C}">
                    <a14:compatExt spid="_x0000_s92192"/>
                  </a:ext>
                  <a:ext uri="{FF2B5EF4-FFF2-40B4-BE49-F238E27FC236}">
                    <a16:creationId xmlns:a16="http://schemas.microsoft.com/office/drawing/2014/main" id="{00000000-0008-0000-0300-000020680100}"/>
                  </a:ext>
                </a:extLst>
              </xdr:cNvPr>
              <xdr:cNvSpPr/>
            </xdr:nvSpPr>
            <xdr:spPr bwMode="auto">
              <a:xfrm>
                <a:off x="4716117" y="10508974"/>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93" name="Check Box 33" hidden="1">
                <a:extLst>
                  <a:ext uri="{63B3BB69-23CF-44E3-9099-C40C66FF867C}">
                    <a14:compatExt spid="_x0000_s92193"/>
                  </a:ext>
                  <a:ext uri="{FF2B5EF4-FFF2-40B4-BE49-F238E27FC236}">
                    <a16:creationId xmlns:a16="http://schemas.microsoft.com/office/drawing/2014/main" id="{00000000-0008-0000-0300-000021680100}"/>
                  </a:ext>
                </a:extLst>
              </xdr:cNvPr>
              <xdr:cNvSpPr/>
            </xdr:nvSpPr>
            <xdr:spPr bwMode="auto">
              <a:xfrm>
                <a:off x="5468592" y="9746974"/>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94" name="Check Box 34" hidden="1">
                <a:extLst>
                  <a:ext uri="{63B3BB69-23CF-44E3-9099-C40C66FF867C}">
                    <a14:compatExt spid="_x0000_s92194"/>
                  </a:ext>
                  <a:ext uri="{FF2B5EF4-FFF2-40B4-BE49-F238E27FC236}">
                    <a16:creationId xmlns:a16="http://schemas.microsoft.com/office/drawing/2014/main" id="{00000000-0008-0000-0300-000022680100}"/>
                  </a:ext>
                </a:extLst>
              </xdr:cNvPr>
              <xdr:cNvSpPr/>
            </xdr:nvSpPr>
            <xdr:spPr bwMode="auto">
              <a:xfrm>
                <a:off x="5468592" y="10127974"/>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95" name="Check Box 35" hidden="1">
                <a:extLst>
                  <a:ext uri="{63B3BB69-23CF-44E3-9099-C40C66FF867C}">
                    <a14:compatExt spid="_x0000_s92195"/>
                  </a:ext>
                  <a:ext uri="{FF2B5EF4-FFF2-40B4-BE49-F238E27FC236}">
                    <a16:creationId xmlns:a16="http://schemas.microsoft.com/office/drawing/2014/main" id="{00000000-0008-0000-0300-000023680100}"/>
                  </a:ext>
                </a:extLst>
              </xdr:cNvPr>
              <xdr:cNvSpPr/>
            </xdr:nvSpPr>
            <xdr:spPr bwMode="auto">
              <a:xfrm>
                <a:off x="5468592" y="993747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96" name="Check Box 36" hidden="1">
                <a:extLst>
                  <a:ext uri="{63B3BB69-23CF-44E3-9099-C40C66FF867C}">
                    <a14:compatExt spid="_x0000_s92196"/>
                  </a:ext>
                  <a:ext uri="{FF2B5EF4-FFF2-40B4-BE49-F238E27FC236}">
                    <a16:creationId xmlns:a16="http://schemas.microsoft.com/office/drawing/2014/main" id="{00000000-0008-0000-0300-000024680100}"/>
                  </a:ext>
                </a:extLst>
              </xdr:cNvPr>
              <xdr:cNvSpPr/>
            </xdr:nvSpPr>
            <xdr:spPr bwMode="auto">
              <a:xfrm>
                <a:off x="5468592" y="10508974"/>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97" name="Check Box 37" hidden="1">
                <a:extLst>
                  <a:ext uri="{63B3BB69-23CF-44E3-9099-C40C66FF867C}">
                    <a14:compatExt spid="_x0000_s92197"/>
                  </a:ext>
                  <a:ext uri="{FF2B5EF4-FFF2-40B4-BE49-F238E27FC236}">
                    <a16:creationId xmlns:a16="http://schemas.microsoft.com/office/drawing/2014/main" id="{00000000-0008-0000-0300-000025680100}"/>
                  </a:ext>
                </a:extLst>
              </xdr:cNvPr>
              <xdr:cNvSpPr/>
            </xdr:nvSpPr>
            <xdr:spPr bwMode="auto">
              <a:xfrm>
                <a:off x="4716117" y="10689949"/>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198" name="Check Box 38" hidden="1">
                <a:extLst>
                  <a:ext uri="{63B3BB69-23CF-44E3-9099-C40C66FF867C}">
                    <a14:compatExt spid="_x0000_s92198"/>
                  </a:ext>
                  <a:ext uri="{FF2B5EF4-FFF2-40B4-BE49-F238E27FC236}">
                    <a16:creationId xmlns:a16="http://schemas.microsoft.com/office/drawing/2014/main" id="{00000000-0008-0000-0300-000026680100}"/>
                  </a:ext>
                </a:extLst>
              </xdr:cNvPr>
              <xdr:cNvSpPr/>
            </xdr:nvSpPr>
            <xdr:spPr bwMode="auto">
              <a:xfrm>
                <a:off x="5468592" y="10689949"/>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199" name="Check Box 39" hidden="1">
                <a:extLst>
                  <a:ext uri="{63B3BB69-23CF-44E3-9099-C40C66FF867C}">
                    <a14:compatExt spid="_x0000_s92199"/>
                  </a:ext>
                  <a:ext uri="{FF2B5EF4-FFF2-40B4-BE49-F238E27FC236}">
                    <a16:creationId xmlns:a16="http://schemas.microsoft.com/office/drawing/2014/main" id="{00000000-0008-0000-0300-000027680100}"/>
                  </a:ext>
                </a:extLst>
              </xdr:cNvPr>
              <xdr:cNvSpPr/>
            </xdr:nvSpPr>
            <xdr:spPr bwMode="auto">
              <a:xfrm>
                <a:off x="4716117" y="1031847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00" name="Check Box 40" hidden="1">
                <a:extLst>
                  <a:ext uri="{63B3BB69-23CF-44E3-9099-C40C66FF867C}">
                    <a14:compatExt spid="_x0000_s92200"/>
                  </a:ext>
                  <a:ext uri="{FF2B5EF4-FFF2-40B4-BE49-F238E27FC236}">
                    <a16:creationId xmlns:a16="http://schemas.microsoft.com/office/drawing/2014/main" id="{00000000-0008-0000-0300-000028680100}"/>
                  </a:ext>
                </a:extLst>
              </xdr:cNvPr>
              <xdr:cNvSpPr/>
            </xdr:nvSpPr>
            <xdr:spPr bwMode="auto">
              <a:xfrm>
                <a:off x="5468592" y="10318473"/>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60435</xdr:colOff>
          <xdr:row>59</xdr:row>
          <xdr:rowOff>22412</xdr:rowOff>
        </xdr:from>
        <xdr:to>
          <xdr:col>17</xdr:col>
          <xdr:colOff>90323</xdr:colOff>
          <xdr:row>77</xdr:row>
          <xdr:rowOff>24367</xdr:rowOff>
        </xdr:to>
        <xdr:grpSp>
          <xdr:nvGrpSpPr>
            <xdr:cNvPr id="45" name="Group 44">
              <a:extLst>
                <a:ext uri="{FF2B5EF4-FFF2-40B4-BE49-F238E27FC236}">
                  <a16:creationId xmlns:a16="http://schemas.microsoft.com/office/drawing/2014/main" id="{00000000-0008-0000-0300-00002D000000}"/>
                </a:ext>
              </a:extLst>
            </xdr:cNvPr>
            <xdr:cNvGrpSpPr/>
          </xdr:nvGrpSpPr>
          <xdr:grpSpPr>
            <a:xfrm>
              <a:off x="4749666" y="10778335"/>
              <a:ext cx="1553888" cy="3430955"/>
              <a:chOff x="4815608" y="10968835"/>
              <a:chExt cx="1553888" cy="3430955"/>
            </a:xfrm>
          </xdr:grpSpPr>
          <xdr:sp macro="" textlink="">
            <xdr:nvSpPr>
              <xdr:cNvPr id="92201" name="Check Box 41" hidden="1">
                <a:extLst>
                  <a:ext uri="{63B3BB69-23CF-44E3-9099-C40C66FF867C}">
                    <a14:compatExt spid="_x0000_s92201"/>
                  </a:ext>
                  <a:ext uri="{FF2B5EF4-FFF2-40B4-BE49-F238E27FC236}">
                    <a16:creationId xmlns:a16="http://schemas.microsoft.com/office/drawing/2014/main" id="{00000000-0008-0000-0300-000029680100}"/>
                  </a:ext>
                </a:extLst>
              </xdr:cNvPr>
              <xdr:cNvSpPr/>
            </xdr:nvSpPr>
            <xdr:spPr bwMode="auto">
              <a:xfrm>
                <a:off x="4815608" y="11730835"/>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02" name="Check Box 42" hidden="1">
                <a:extLst>
                  <a:ext uri="{63B3BB69-23CF-44E3-9099-C40C66FF867C}">
                    <a14:compatExt spid="_x0000_s92202"/>
                  </a:ext>
                  <a:ext uri="{FF2B5EF4-FFF2-40B4-BE49-F238E27FC236}">
                    <a16:creationId xmlns:a16="http://schemas.microsoft.com/office/drawing/2014/main" id="{00000000-0008-0000-0300-00002A680100}"/>
                  </a:ext>
                </a:extLst>
              </xdr:cNvPr>
              <xdr:cNvSpPr/>
            </xdr:nvSpPr>
            <xdr:spPr bwMode="auto">
              <a:xfrm>
                <a:off x="4815608" y="123001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03" name="Check Box 43" hidden="1">
                <a:extLst>
                  <a:ext uri="{63B3BB69-23CF-44E3-9099-C40C66FF867C}">
                    <a14:compatExt spid="_x0000_s92203"/>
                  </a:ext>
                  <a:ext uri="{FF2B5EF4-FFF2-40B4-BE49-F238E27FC236}">
                    <a16:creationId xmlns:a16="http://schemas.microsoft.com/office/drawing/2014/main" id="{00000000-0008-0000-0300-00002B680100}"/>
                  </a:ext>
                </a:extLst>
              </xdr:cNvPr>
              <xdr:cNvSpPr/>
            </xdr:nvSpPr>
            <xdr:spPr bwMode="auto">
              <a:xfrm>
                <a:off x="5568083" y="11730835"/>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04" name="Check Box 44" hidden="1">
                <a:extLst>
                  <a:ext uri="{63B3BB69-23CF-44E3-9099-C40C66FF867C}">
                    <a14:compatExt spid="_x0000_s92204"/>
                  </a:ext>
                  <a:ext uri="{FF2B5EF4-FFF2-40B4-BE49-F238E27FC236}">
                    <a16:creationId xmlns:a16="http://schemas.microsoft.com/office/drawing/2014/main" id="{00000000-0008-0000-0300-00002C680100}"/>
                  </a:ext>
                </a:extLst>
              </xdr:cNvPr>
              <xdr:cNvSpPr/>
            </xdr:nvSpPr>
            <xdr:spPr bwMode="auto">
              <a:xfrm>
                <a:off x="5568083" y="123001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05" name="Check Box 45" hidden="1">
                <a:extLst>
                  <a:ext uri="{63B3BB69-23CF-44E3-9099-C40C66FF867C}">
                    <a14:compatExt spid="_x0000_s92205"/>
                  </a:ext>
                  <a:ext uri="{FF2B5EF4-FFF2-40B4-BE49-F238E27FC236}">
                    <a16:creationId xmlns:a16="http://schemas.microsoft.com/office/drawing/2014/main" id="{00000000-0008-0000-0300-00002D680100}"/>
                  </a:ext>
                </a:extLst>
              </xdr:cNvPr>
              <xdr:cNvSpPr/>
            </xdr:nvSpPr>
            <xdr:spPr bwMode="auto">
              <a:xfrm>
                <a:off x="4815608" y="124906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06" name="Check Box 46" hidden="1">
                <a:extLst>
                  <a:ext uri="{63B3BB69-23CF-44E3-9099-C40C66FF867C}">
                    <a14:compatExt spid="_x0000_s92206"/>
                  </a:ext>
                  <a:ext uri="{FF2B5EF4-FFF2-40B4-BE49-F238E27FC236}">
                    <a16:creationId xmlns:a16="http://schemas.microsoft.com/office/drawing/2014/main" id="{00000000-0008-0000-0300-00002E680100}"/>
                  </a:ext>
                </a:extLst>
              </xdr:cNvPr>
              <xdr:cNvSpPr/>
            </xdr:nvSpPr>
            <xdr:spPr bwMode="auto">
              <a:xfrm>
                <a:off x="4815608" y="126811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07" name="Check Box 47" hidden="1">
                <a:extLst>
                  <a:ext uri="{63B3BB69-23CF-44E3-9099-C40C66FF867C}">
                    <a14:compatExt spid="_x0000_s92207"/>
                  </a:ext>
                  <a:ext uri="{FF2B5EF4-FFF2-40B4-BE49-F238E27FC236}">
                    <a16:creationId xmlns:a16="http://schemas.microsoft.com/office/drawing/2014/main" id="{00000000-0008-0000-0300-00002F680100}"/>
                  </a:ext>
                </a:extLst>
              </xdr:cNvPr>
              <xdr:cNvSpPr/>
            </xdr:nvSpPr>
            <xdr:spPr bwMode="auto">
              <a:xfrm>
                <a:off x="5568083" y="124906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08" name="Check Box 48" hidden="1">
                <a:extLst>
                  <a:ext uri="{63B3BB69-23CF-44E3-9099-C40C66FF867C}">
                    <a14:compatExt spid="_x0000_s92208"/>
                  </a:ext>
                  <a:ext uri="{FF2B5EF4-FFF2-40B4-BE49-F238E27FC236}">
                    <a16:creationId xmlns:a16="http://schemas.microsoft.com/office/drawing/2014/main" id="{00000000-0008-0000-0300-000030680100}"/>
                  </a:ext>
                </a:extLst>
              </xdr:cNvPr>
              <xdr:cNvSpPr/>
            </xdr:nvSpPr>
            <xdr:spPr bwMode="auto">
              <a:xfrm>
                <a:off x="5568083" y="126811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09" name="Check Box 49" hidden="1">
                <a:extLst>
                  <a:ext uri="{63B3BB69-23CF-44E3-9099-C40C66FF867C}">
                    <a14:compatExt spid="_x0000_s92209"/>
                  </a:ext>
                  <a:ext uri="{FF2B5EF4-FFF2-40B4-BE49-F238E27FC236}">
                    <a16:creationId xmlns:a16="http://schemas.microsoft.com/office/drawing/2014/main" id="{00000000-0008-0000-0300-000031680100}"/>
                  </a:ext>
                </a:extLst>
              </xdr:cNvPr>
              <xdr:cNvSpPr/>
            </xdr:nvSpPr>
            <xdr:spPr bwMode="auto">
              <a:xfrm>
                <a:off x="4815608" y="10968835"/>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10" name="Check Box 50" hidden="1">
                <a:extLst>
                  <a:ext uri="{63B3BB69-23CF-44E3-9099-C40C66FF867C}">
                    <a14:compatExt spid="_x0000_s92210"/>
                  </a:ext>
                  <a:ext uri="{FF2B5EF4-FFF2-40B4-BE49-F238E27FC236}">
                    <a16:creationId xmlns:a16="http://schemas.microsoft.com/office/drawing/2014/main" id="{00000000-0008-0000-0300-000032680100}"/>
                  </a:ext>
                </a:extLst>
              </xdr:cNvPr>
              <xdr:cNvSpPr/>
            </xdr:nvSpPr>
            <xdr:spPr bwMode="auto">
              <a:xfrm>
                <a:off x="5568083" y="10968835"/>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1" name="Check Box 51" hidden="1">
                <a:extLst>
                  <a:ext uri="{63B3BB69-23CF-44E3-9099-C40C66FF867C}">
                    <a14:compatExt spid="_x0000_s92211"/>
                  </a:ext>
                  <a:ext uri="{FF2B5EF4-FFF2-40B4-BE49-F238E27FC236}">
                    <a16:creationId xmlns:a16="http://schemas.microsoft.com/office/drawing/2014/main" id="{00000000-0008-0000-0300-000033680100}"/>
                  </a:ext>
                </a:extLst>
              </xdr:cNvPr>
              <xdr:cNvSpPr/>
            </xdr:nvSpPr>
            <xdr:spPr bwMode="auto">
              <a:xfrm>
                <a:off x="4815608" y="11540335"/>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12" name="Check Box 52" hidden="1">
                <a:extLst>
                  <a:ext uri="{63B3BB69-23CF-44E3-9099-C40C66FF867C}">
                    <a14:compatExt spid="_x0000_s92212"/>
                  </a:ext>
                  <a:ext uri="{FF2B5EF4-FFF2-40B4-BE49-F238E27FC236}">
                    <a16:creationId xmlns:a16="http://schemas.microsoft.com/office/drawing/2014/main" id="{00000000-0008-0000-0300-000034680100}"/>
                  </a:ext>
                </a:extLst>
              </xdr:cNvPr>
              <xdr:cNvSpPr/>
            </xdr:nvSpPr>
            <xdr:spPr bwMode="auto">
              <a:xfrm>
                <a:off x="5568083" y="11540335"/>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3" name="Check Box 53" hidden="1">
                <a:extLst>
                  <a:ext uri="{63B3BB69-23CF-44E3-9099-C40C66FF867C}">
                    <a14:compatExt spid="_x0000_s92213"/>
                  </a:ext>
                  <a:ext uri="{FF2B5EF4-FFF2-40B4-BE49-F238E27FC236}">
                    <a16:creationId xmlns:a16="http://schemas.microsoft.com/office/drawing/2014/main" id="{00000000-0008-0000-0300-000035680100}"/>
                  </a:ext>
                </a:extLst>
              </xdr:cNvPr>
              <xdr:cNvSpPr/>
            </xdr:nvSpPr>
            <xdr:spPr bwMode="auto">
              <a:xfrm>
                <a:off x="4815608" y="121096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14" name="Check Box 54" hidden="1">
                <a:extLst>
                  <a:ext uri="{63B3BB69-23CF-44E3-9099-C40C66FF867C}">
                    <a14:compatExt spid="_x0000_s92214"/>
                  </a:ext>
                  <a:ext uri="{FF2B5EF4-FFF2-40B4-BE49-F238E27FC236}">
                    <a16:creationId xmlns:a16="http://schemas.microsoft.com/office/drawing/2014/main" id="{00000000-0008-0000-0300-000036680100}"/>
                  </a:ext>
                </a:extLst>
              </xdr:cNvPr>
              <xdr:cNvSpPr/>
            </xdr:nvSpPr>
            <xdr:spPr bwMode="auto">
              <a:xfrm>
                <a:off x="5568083" y="12109637"/>
                <a:ext cx="8001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5" name="Check Box 55" hidden="1">
                <a:extLst>
                  <a:ext uri="{63B3BB69-23CF-44E3-9099-C40C66FF867C}">
                    <a14:compatExt spid="_x0000_s92215"/>
                  </a:ext>
                  <a:ext uri="{FF2B5EF4-FFF2-40B4-BE49-F238E27FC236}">
                    <a16:creationId xmlns:a16="http://schemas.microsoft.com/office/drawing/2014/main" id="{00000000-0008-0000-0300-000037680100}"/>
                  </a:ext>
                </a:extLst>
              </xdr:cNvPr>
              <xdr:cNvSpPr/>
            </xdr:nvSpPr>
            <xdr:spPr bwMode="auto">
              <a:xfrm>
                <a:off x="4815608" y="12878567"/>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16" name="Check Box 56" hidden="1">
                <a:extLst>
                  <a:ext uri="{63B3BB69-23CF-44E3-9099-C40C66FF867C}">
                    <a14:compatExt spid="_x0000_s92216"/>
                  </a:ext>
                  <a:ext uri="{FF2B5EF4-FFF2-40B4-BE49-F238E27FC236}">
                    <a16:creationId xmlns:a16="http://schemas.microsoft.com/office/drawing/2014/main" id="{00000000-0008-0000-0300-000038680100}"/>
                  </a:ext>
                </a:extLst>
              </xdr:cNvPr>
              <xdr:cNvSpPr/>
            </xdr:nvSpPr>
            <xdr:spPr bwMode="auto">
              <a:xfrm>
                <a:off x="4815608" y="13455756"/>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17" name="Check Box 57" hidden="1">
                <a:extLst>
                  <a:ext uri="{63B3BB69-23CF-44E3-9099-C40C66FF867C}">
                    <a14:compatExt spid="_x0000_s92217"/>
                  </a:ext>
                  <a:ext uri="{FF2B5EF4-FFF2-40B4-BE49-F238E27FC236}">
                    <a16:creationId xmlns:a16="http://schemas.microsoft.com/office/drawing/2014/main" id="{00000000-0008-0000-0300-000039680100}"/>
                  </a:ext>
                </a:extLst>
              </xdr:cNvPr>
              <xdr:cNvSpPr/>
            </xdr:nvSpPr>
            <xdr:spPr bwMode="auto">
              <a:xfrm>
                <a:off x="5568083" y="12878567"/>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8" name="Check Box 58" hidden="1">
                <a:extLst>
                  <a:ext uri="{63B3BB69-23CF-44E3-9099-C40C66FF867C}">
                    <a14:compatExt spid="_x0000_s92218"/>
                  </a:ext>
                  <a:ext uri="{FF2B5EF4-FFF2-40B4-BE49-F238E27FC236}">
                    <a16:creationId xmlns:a16="http://schemas.microsoft.com/office/drawing/2014/main" id="{00000000-0008-0000-0300-00003A680100}"/>
                  </a:ext>
                </a:extLst>
              </xdr:cNvPr>
              <xdr:cNvSpPr/>
            </xdr:nvSpPr>
            <xdr:spPr bwMode="auto">
              <a:xfrm>
                <a:off x="5568083" y="13455756"/>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19" name="Check Box 59" hidden="1">
                <a:extLst>
                  <a:ext uri="{63B3BB69-23CF-44E3-9099-C40C66FF867C}">
                    <a14:compatExt spid="_x0000_s92219"/>
                  </a:ext>
                  <a:ext uri="{FF2B5EF4-FFF2-40B4-BE49-F238E27FC236}">
                    <a16:creationId xmlns:a16="http://schemas.microsoft.com/office/drawing/2014/main" id="{00000000-0008-0000-0300-00003B680100}"/>
                  </a:ext>
                </a:extLst>
              </xdr:cNvPr>
              <xdr:cNvSpPr/>
            </xdr:nvSpPr>
            <xdr:spPr bwMode="auto">
              <a:xfrm>
                <a:off x="4815608" y="13842990"/>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20" name="Check Box 60" hidden="1">
                <a:extLst>
                  <a:ext uri="{63B3BB69-23CF-44E3-9099-C40C66FF867C}">
                    <a14:compatExt spid="_x0000_s92220"/>
                  </a:ext>
                  <a:ext uri="{FF2B5EF4-FFF2-40B4-BE49-F238E27FC236}">
                    <a16:creationId xmlns:a16="http://schemas.microsoft.com/office/drawing/2014/main" id="{00000000-0008-0000-0300-00003C680100}"/>
                  </a:ext>
                </a:extLst>
              </xdr:cNvPr>
              <xdr:cNvSpPr/>
            </xdr:nvSpPr>
            <xdr:spPr bwMode="auto">
              <a:xfrm>
                <a:off x="5568083" y="13842990"/>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21" name="Check Box 61" hidden="1">
                <a:extLst>
                  <a:ext uri="{63B3BB69-23CF-44E3-9099-C40C66FF867C}">
                    <a14:compatExt spid="_x0000_s92221"/>
                  </a:ext>
                  <a:ext uri="{FF2B5EF4-FFF2-40B4-BE49-F238E27FC236}">
                    <a16:creationId xmlns:a16="http://schemas.microsoft.com/office/drawing/2014/main" id="{00000000-0008-0000-0300-00003D680100}"/>
                  </a:ext>
                </a:extLst>
              </xdr:cNvPr>
              <xdr:cNvSpPr/>
            </xdr:nvSpPr>
            <xdr:spPr bwMode="auto">
              <a:xfrm>
                <a:off x="4815608" y="13265802"/>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22" name="Check Box 62" hidden="1">
                <a:extLst>
                  <a:ext uri="{63B3BB69-23CF-44E3-9099-C40C66FF867C}">
                    <a14:compatExt spid="_x0000_s92222"/>
                  </a:ext>
                  <a:ext uri="{FF2B5EF4-FFF2-40B4-BE49-F238E27FC236}">
                    <a16:creationId xmlns:a16="http://schemas.microsoft.com/office/drawing/2014/main" id="{00000000-0008-0000-0300-00003E680100}"/>
                  </a:ext>
                </a:extLst>
              </xdr:cNvPr>
              <xdr:cNvSpPr/>
            </xdr:nvSpPr>
            <xdr:spPr bwMode="auto">
              <a:xfrm>
                <a:off x="5568083" y="13265802"/>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23" name="Check Box 63" hidden="1">
                <a:extLst>
                  <a:ext uri="{63B3BB69-23CF-44E3-9099-C40C66FF867C}">
                    <a14:compatExt spid="_x0000_s92223"/>
                  </a:ext>
                  <a:ext uri="{FF2B5EF4-FFF2-40B4-BE49-F238E27FC236}">
                    <a16:creationId xmlns:a16="http://schemas.microsoft.com/office/drawing/2014/main" id="{00000000-0008-0000-0300-00003F680100}"/>
                  </a:ext>
                </a:extLst>
              </xdr:cNvPr>
              <xdr:cNvSpPr/>
            </xdr:nvSpPr>
            <xdr:spPr bwMode="auto">
              <a:xfrm>
                <a:off x="4815608" y="13649125"/>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24" name="Check Box 64" hidden="1">
                <a:extLst>
                  <a:ext uri="{63B3BB69-23CF-44E3-9099-C40C66FF867C}">
                    <a14:compatExt spid="_x0000_s92224"/>
                  </a:ext>
                  <a:ext uri="{FF2B5EF4-FFF2-40B4-BE49-F238E27FC236}">
                    <a16:creationId xmlns:a16="http://schemas.microsoft.com/office/drawing/2014/main" id="{00000000-0008-0000-0300-000040680100}"/>
                  </a:ext>
                </a:extLst>
              </xdr:cNvPr>
              <xdr:cNvSpPr/>
            </xdr:nvSpPr>
            <xdr:spPr bwMode="auto">
              <a:xfrm>
                <a:off x="4815608" y="13076424"/>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25" name="Check Box 65" hidden="1">
                <a:extLst>
                  <a:ext uri="{63B3BB69-23CF-44E3-9099-C40C66FF867C}">
                    <a14:compatExt spid="_x0000_s92225"/>
                  </a:ext>
                  <a:ext uri="{FF2B5EF4-FFF2-40B4-BE49-F238E27FC236}">
                    <a16:creationId xmlns:a16="http://schemas.microsoft.com/office/drawing/2014/main" id="{00000000-0008-0000-0300-000041680100}"/>
                  </a:ext>
                </a:extLst>
              </xdr:cNvPr>
              <xdr:cNvSpPr/>
            </xdr:nvSpPr>
            <xdr:spPr bwMode="auto">
              <a:xfrm>
                <a:off x="5568083" y="13649125"/>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26" name="Check Box 66" hidden="1">
                <a:extLst>
                  <a:ext uri="{63B3BB69-23CF-44E3-9099-C40C66FF867C}">
                    <a14:compatExt spid="_x0000_s92226"/>
                  </a:ext>
                  <a:ext uri="{FF2B5EF4-FFF2-40B4-BE49-F238E27FC236}">
                    <a16:creationId xmlns:a16="http://schemas.microsoft.com/office/drawing/2014/main" id="{00000000-0008-0000-0300-000042680100}"/>
                  </a:ext>
                </a:extLst>
              </xdr:cNvPr>
              <xdr:cNvSpPr/>
            </xdr:nvSpPr>
            <xdr:spPr bwMode="auto">
              <a:xfrm>
                <a:off x="5568083" y="13076424"/>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27" name="Check Box 67" hidden="1">
                <a:extLst>
                  <a:ext uri="{63B3BB69-23CF-44E3-9099-C40C66FF867C}">
                    <a14:compatExt spid="_x0000_s92227"/>
                  </a:ext>
                  <a:ext uri="{FF2B5EF4-FFF2-40B4-BE49-F238E27FC236}">
                    <a16:creationId xmlns:a16="http://schemas.microsoft.com/office/drawing/2014/main" id="{00000000-0008-0000-0300-000043680100}"/>
                  </a:ext>
                </a:extLst>
              </xdr:cNvPr>
              <xdr:cNvSpPr/>
            </xdr:nvSpPr>
            <xdr:spPr bwMode="auto">
              <a:xfrm>
                <a:off x="4816921" y="14025405"/>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28" name="Check Box 68" hidden="1">
                <a:extLst>
                  <a:ext uri="{63B3BB69-23CF-44E3-9099-C40C66FF867C}">
                    <a14:compatExt spid="_x0000_s92228"/>
                  </a:ext>
                  <a:ext uri="{FF2B5EF4-FFF2-40B4-BE49-F238E27FC236}">
                    <a16:creationId xmlns:a16="http://schemas.microsoft.com/office/drawing/2014/main" id="{00000000-0008-0000-0300-000044680100}"/>
                  </a:ext>
                </a:extLst>
              </xdr:cNvPr>
              <xdr:cNvSpPr/>
            </xdr:nvSpPr>
            <xdr:spPr bwMode="auto">
              <a:xfrm>
                <a:off x="5569396" y="14025405"/>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29" name="Check Box 69" hidden="1">
                <a:extLst>
                  <a:ext uri="{63B3BB69-23CF-44E3-9099-C40C66FF867C}">
                    <a14:compatExt spid="_x0000_s92229"/>
                  </a:ext>
                  <a:ext uri="{FF2B5EF4-FFF2-40B4-BE49-F238E27FC236}">
                    <a16:creationId xmlns:a16="http://schemas.microsoft.com/office/drawing/2014/main" id="{00000000-0008-0000-0300-000045680100}"/>
                  </a:ext>
                </a:extLst>
              </xdr:cNvPr>
              <xdr:cNvSpPr/>
            </xdr:nvSpPr>
            <xdr:spPr bwMode="auto">
              <a:xfrm>
                <a:off x="4816921" y="14208032"/>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30" name="Check Box 70" hidden="1">
                <a:extLst>
                  <a:ext uri="{63B3BB69-23CF-44E3-9099-C40C66FF867C}">
                    <a14:compatExt spid="_x0000_s92230"/>
                  </a:ext>
                  <a:ext uri="{FF2B5EF4-FFF2-40B4-BE49-F238E27FC236}">
                    <a16:creationId xmlns:a16="http://schemas.microsoft.com/office/drawing/2014/main" id="{00000000-0008-0000-0300-000046680100}"/>
                  </a:ext>
                </a:extLst>
              </xdr:cNvPr>
              <xdr:cNvSpPr/>
            </xdr:nvSpPr>
            <xdr:spPr bwMode="auto">
              <a:xfrm>
                <a:off x="5569396" y="14208032"/>
                <a:ext cx="800100" cy="191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59121</xdr:colOff>
          <xdr:row>91</xdr:row>
          <xdr:rowOff>48239</xdr:rowOff>
        </xdr:from>
        <xdr:to>
          <xdr:col>17</xdr:col>
          <xdr:colOff>87696</xdr:colOff>
          <xdr:row>97</xdr:row>
          <xdr:rowOff>18175</xdr:rowOff>
        </xdr:to>
        <xdr:grpSp>
          <xdr:nvGrpSpPr>
            <xdr:cNvPr id="76" name="Group 75">
              <a:extLst>
                <a:ext uri="{FF2B5EF4-FFF2-40B4-BE49-F238E27FC236}">
                  <a16:creationId xmlns:a16="http://schemas.microsoft.com/office/drawing/2014/main" id="{00000000-0008-0000-0300-00004C000000}"/>
                </a:ext>
              </a:extLst>
            </xdr:cNvPr>
            <xdr:cNvGrpSpPr/>
          </xdr:nvGrpSpPr>
          <xdr:grpSpPr>
            <a:xfrm>
              <a:off x="4748352" y="16563124"/>
              <a:ext cx="1552575" cy="1112936"/>
              <a:chOff x="4814294" y="16944124"/>
              <a:chExt cx="1552575" cy="1112936"/>
            </a:xfrm>
          </xdr:grpSpPr>
          <xdr:sp macro="" textlink="">
            <xdr:nvSpPr>
              <xdr:cNvPr id="92231" name="Check Box 71" hidden="1">
                <a:extLst>
                  <a:ext uri="{63B3BB69-23CF-44E3-9099-C40C66FF867C}">
                    <a14:compatExt spid="_x0000_s92231"/>
                  </a:ext>
                  <a:ext uri="{FF2B5EF4-FFF2-40B4-BE49-F238E27FC236}">
                    <a16:creationId xmlns:a16="http://schemas.microsoft.com/office/drawing/2014/main" id="{00000000-0008-0000-0300-000047680100}"/>
                  </a:ext>
                </a:extLst>
              </xdr:cNvPr>
              <xdr:cNvSpPr/>
            </xdr:nvSpPr>
            <xdr:spPr bwMode="auto">
              <a:xfrm>
                <a:off x="4814294" y="16944124"/>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32" name="Check Box 72" hidden="1">
                <a:extLst>
                  <a:ext uri="{63B3BB69-23CF-44E3-9099-C40C66FF867C}">
                    <a14:compatExt spid="_x0000_s92232"/>
                  </a:ext>
                  <a:ext uri="{FF2B5EF4-FFF2-40B4-BE49-F238E27FC236}">
                    <a16:creationId xmlns:a16="http://schemas.microsoft.com/office/drawing/2014/main" id="{00000000-0008-0000-0300-000048680100}"/>
                  </a:ext>
                </a:extLst>
              </xdr:cNvPr>
              <xdr:cNvSpPr/>
            </xdr:nvSpPr>
            <xdr:spPr bwMode="auto">
              <a:xfrm>
                <a:off x="4814294" y="17320647"/>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33" name="Check Box 73" hidden="1">
                <a:extLst>
                  <a:ext uri="{63B3BB69-23CF-44E3-9099-C40C66FF867C}">
                    <a14:compatExt spid="_x0000_s92233"/>
                  </a:ext>
                  <a:ext uri="{FF2B5EF4-FFF2-40B4-BE49-F238E27FC236}">
                    <a16:creationId xmlns:a16="http://schemas.microsoft.com/office/drawing/2014/main" id="{00000000-0008-0000-0300-000049680100}"/>
                  </a:ext>
                </a:extLst>
              </xdr:cNvPr>
              <xdr:cNvSpPr/>
            </xdr:nvSpPr>
            <xdr:spPr bwMode="auto">
              <a:xfrm>
                <a:off x="4814294" y="17521111"/>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34" name="Check Box 74" hidden="1">
                <a:extLst>
                  <a:ext uri="{63B3BB69-23CF-44E3-9099-C40C66FF867C}">
                    <a14:compatExt spid="_x0000_s92234"/>
                  </a:ext>
                  <a:ext uri="{FF2B5EF4-FFF2-40B4-BE49-F238E27FC236}">
                    <a16:creationId xmlns:a16="http://schemas.microsoft.com/office/drawing/2014/main" id="{00000000-0008-0000-0300-00004A680100}"/>
                  </a:ext>
                </a:extLst>
              </xdr:cNvPr>
              <xdr:cNvSpPr/>
            </xdr:nvSpPr>
            <xdr:spPr bwMode="auto">
              <a:xfrm>
                <a:off x="5566769" y="16944124"/>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35" name="Check Box 75" hidden="1">
                <a:extLst>
                  <a:ext uri="{63B3BB69-23CF-44E3-9099-C40C66FF867C}">
                    <a14:compatExt spid="_x0000_s92235"/>
                  </a:ext>
                  <a:ext uri="{FF2B5EF4-FFF2-40B4-BE49-F238E27FC236}">
                    <a16:creationId xmlns:a16="http://schemas.microsoft.com/office/drawing/2014/main" id="{00000000-0008-0000-0300-00004B680100}"/>
                  </a:ext>
                </a:extLst>
              </xdr:cNvPr>
              <xdr:cNvSpPr/>
            </xdr:nvSpPr>
            <xdr:spPr bwMode="auto">
              <a:xfrm>
                <a:off x="5566769" y="17320647"/>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36" name="Check Box 76" hidden="1">
                <a:extLst>
                  <a:ext uri="{63B3BB69-23CF-44E3-9099-C40C66FF867C}">
                    <a14:compatExt spid="_x0000_s92236"/>
                  </a:ext>
                  <a:ext uri="{FF2B5EF4-FFF2-40B4-BE49-F238E27FC236}">
                    <a16:creationId xmlns:a16="http://schemas.microsoft.com/office/drawing/2014/main" id="{00000000-0008-0000-0300-00004C680100}"/>
                  </a:ext>
                </a:extLst>
              </xdr:cNvPr>
              <xdr:cNvSpPr/>
            </xdr:nvSpPr>
            <xdr:spPr bwMode="auto">
              <a:xfrm>
                <a:off x="5566769" y="17521111"/>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37" name="Check Box 77" hidden="1">
                <a:extLst>
                  <a:ext uri="{63B3BB69-23CF-44E3-9099-C40C66FF867C}">
                    <a14:compatExt spid="_x0000_s92237"/>
                  </a:ext>
                  <a:ext uri="{FF2B5EF4-FFF2-40B4-BE49-F238E27FC236}">
                    <a16:creationId xmlns:a16="http://schemas.microsoft.com/office/drawing/2014/main" id="{00000000-0008-0000-0300-00004D680100}"/>
                  </a:ext>
                </a:extLst>
              </xdr:cNvPr>
              <xdr:cNvSpPr/>
            </xdr:nvSpPr>
            <xdr:spPr bwMode="auto">
              <a:xfrm>
                <a:off x="5566769" y="17892732"/>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38" name="Check Box 78" hidden="1">
                <a:extLst>
                  <a:ext uri="{63B3BB69-23CF-44E3-9099-C40C66FF867C}">
                    <a14:compatExt spid="_x0000_s92238"/>
                  </a:ext>
                  <a:ext uri="{FF2B5EF4-FFF2-40B4-BE49-F238E27FC236}">
                    <a16:creationId xmlns:a16="http://schemas.microsoft.com/office/drawing/2014/main" id="{00000000-0008-0000-0300-00004E680100}"/>
                  </a:ext>
                </a:extLst>
              </xdr:cNvPr>
              <xdr:cNvSpPr/>
            </xdr:nvSpPr>
            <xdr:spPr bwMode="auto">
              <a:xfrm>
                <a:off x="4814294" y="17892732"/>
                <a:ext cx="800100" cy="164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129639</xdr:colOff>
          <xdr:row>31</xdr:row>
          <xdr:rowOff>57927</xdr:rowOff>
        </xdr:from>
        <xdr:to>
          <xdr:col>13</xdr:col>
          <xdr:colOff>343629</xdr:colOff>
          <xdr:row>35</xdr:row>
          <xdr:rowOff>183173</xdr:rowOff>
        </xdr:to>
        <xdr:grpSp>
          <xdr:nvGrpSpPr>
            <xdr:cNvPr id="85" name="Group 84">
              <a:extLst>
                <a:ext uri="{FF2B5EF4-FFF2-40B4-BE49-F238E27FC236}">
                  <a16:creationId xmlns:a16="http://schemas.microsoft.com/office/drawing/2014/main" id="{00000000-0008-0000-0300-000055000000}"/>
                </a:ext>
              </a:extLst>
            </xdr:cNvPr>
            <xdr:cNvGrpSpPr/>
          </xdr:nvGrpSpPr>
          <xdr:grpSpPr>
            <a:xfrm>
              <a:off x="627870" y="5772927"/>
              <a:ext cx="4404990" cy="887246"/>
              <a:chOff x="693812" y="6153961"/>
              <a:chExt cx="4404990" cy="887217"/>
            </a:xfrm>
          </xdr:grpSpPr>
          <xdr:sp macro="" textlink="">
            <xdr:nvSpPr>
              <xdr:cNvPr id="92239" name="Check Box 79" hidden="1">
                <a:extLst>
                  <a:ext uri="{63B3BB69-23CF-44E3-9099-C40C66FF867C}">
                    <a14:compatExt spid="_x0000_s92239"/>
                  </a:ext>
                  <a:ext uri="{FF2B5EF4-FFF2-40B4-BE49-F238E27FC236}">
                    <a16:creationId xmlns:a16="http://schemas.microsoft.com/office/drawing/2014/main" id="{00000000-0008-0000-0300-00004F680100}"/>
                  </a:ext>
                </a:extLst>
              </xdr:cNvPr>
              <xdr:cNvSpPr/>
            </xdr:nvSpPr>
            <xdr:spPr bwMode="auto">
              <a:xfrm>
                <a:off x="2973976" y="615539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0" name="Check Box 80" hidden="1">
                <a:extLst>
                  <a:ext uri="{63B3BB69-23CF-44E3-9099-C40C66FF867C}">
                    <a14:compatExt spid="_x0000_s92240"/>
                  </a:ext>
                  <a:ext uri="{FF2B5EF4-FFF2-40B4-BE49-F238E27FC236}">
                    <a16:creationId xmlns:a16="http://schemas.microsoft.com/office/drawing/2014/main" id="{00000000-0008-0000-0300-000050680100}"/>
                  </a:ext>
                </a:extLst>
              </xdr:cNvPr>
              <xdr:cNvSpPr/>
            </xdr:nvSpPr>
            <xdr:spPr bwMode="auto">
              <a:xfrm>
                <a:off x="2973976" y="634589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1" name="Check Box 81" hidden="1">
                <a:extLst>
                  <a:ext uri="{63B3BB69-23CF-44E3-9099-C40C66FF867C}">
                    <a14:compatExt spid="_x0000_s92241"/>
                  </a:ext>
                  <a:ext uri="{FF2B5EF4-FFF2-40B4-BE49-F238E27FC236}">
                    <a16:creationId xmlns:a16="http://schemas.microsoft.com/office/drawing/2014/main" id="{00000000-0008-0000-0300-000051680100}"/>
                  </a:ext>
                </a:extLst>
              </xdr:cNvPr>
              <xdr:cNvSpPr/>
            </xdr:nvSpPr>
            <xdr:spPr bwMode="auto">
              <a:xfrm>
                <a:off x="2973976" y="653639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2" name="Check Box 82" hidden="1">
                <a:extLst>
                  <a:ext uri="{63B3BB69-23CF-44E3-9099-C40C66FF867C}">
                    <a14:compatExt spid="_x0000_s92242"/>
                  </a:ext>
                  <a:ext uri="{FF2B5EF4-FFF2-40B4-BE49-F238E27FC236}">
                    <a16:creationId xmlns:a16="http://schemas.microsoft.com/office/drawing/2014/main" id="{00000000-0008-0000-0300-000052680100}"/>
                  </a:ext>
                </a:extLst>
              </xdr:cNvPr>
              <xdr:cNvSpPr/>
            </xdr:nvSpPr>
            <xdr:spPr bwMode="auto">
              <a:xfrm>
                <a:off x="2973976" y="672689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3" name="Check Box 83" hidden="1">
                <a:extLst>
                  <a:ext uri="{63B3BB69-23CF-44E3-9099-C40C66FF867C}">
                    <a14:compatExt spid="_x0000_s92243"/>
                  </a:ext>
                  <a:ext uri="{FF2B5EF4-FFF2-40B4-BE49-F238E27FC236}">
                    <a16:creationId xmlns:a16="http://schemas.microsoft.com/office/drawing/2014/main" id="{00000000-0008-0000-0300-000053680100}"/>
                  </a:ext>
                </a:extLst>
              </xdr:cNvPr>
              <xdr:cNvSpPr/>
            </xdr:nvSpPr>
            <xdr:spPr bwMode="auto">
              <a:xfrm>
                <a:off x="4870202" y="6153961"/>
                <a:ext cx="228600"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4" name="Check Box 84" hidden="1">
                <a:extLst>
                  <a:ext uri="{63B3BB69-23CF-44E3-9099-C40C66FF867C}">
                    <a14:compatExt spid="_x0000_s92244"/>
                  </a:ext>
                  <a:ext uri="{FF2B5EF4-FFF2-40B4-BE49-F238E27FC236}">
                    <a16:creationId xmlns:a16="http://schemas.microsoft.com/office/drawing/2014/main" id="{00000000-0008-0000-0300-000054680100}"/>
                  </a:ext>
                </a:extLst>
              </xdr:cNvPr>
              <xdr:cNvSpPr/>
            </xdr:nvSpPr>
            <xdr:spPr bwMode="auto">
              <a:xfrm>
                <a:off x="4870202" y="6344427"/>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5" name="Check Box 85" hidden="1">
                <a:extLst>
                  <a:ext uri="{63B3BB69-23CF-44E3-9099-C40C66FF867C}">
                    <a14:compatExt spid="_x0000_s92245"/>
                  </a:ext>
                  <a:ext uri="{FF2B5EF4-FFF2-40B4-BE49-F238E27FC236}">
                    <a16:creationId xmlns:a16="http://schemas.microsoft.com/office/drawing/2014/main" id="{00000000-0008-0000-0300-000055680100}"/>
                  </a:ext>
                </a:extLst>
              </xdr:cNvPr>
              <xdr:cNvSpPr/>
            </xdr:nvSpPr>
            <xdr:spPr bwMode="auto">
              <a:xfrm>
                <a:off x="4870202" y="6534927"/>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6" name="Check Box 86" hidden="1">
                <a:extLst>
                  <a:ext uri="{63B3BB69-23CF-44E3-9099-C40C66FF867C}">
                    <a14:compatExt spid="_x0000_s92246"/>
                  </a:ext>
                  <a:ext uri="{FF2B5EF4-FFF2-40B4-BE49-F238E27FC236}">
                    <a16:creationId xmlns:a16="http://schemas.microsoft.com/office/drawing/2014/main" id="{00000000-0008-0000-0300-000056680100}"/>
                  </a:ext>
                </a:extLst>
              </xdr:cNvPr>
              <xdr:cNvSpPr/>
            </xdr:nvSpPr>
            <xdr:spPr bwMode="auto">
              <a:xfrm>
                <a:off x="4870202" y="6725426"/>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7" name="Check Box 87" hidden="1">
                <a:extLst>
                  <a:ext uri="{63B3BB69-23CF-44E3-9099-C40C66FF867C}">
                    <a14:compatExt spid="_x0000_s92247"/>
                  </a:ext>
                  <a:ext uri="{FF2B5EF4-FFF2-40B4-BE49-F238E27FC236}">
                    <a16:creationId xmlns:a16="http://schemas.microsoft.com/office/drawing/2014/main" id="{00000000-0008-0000-0300-000057680100}"/>
                  </a:ext>
                </a:extLst>
              </xdr:cNvPr>
              <xdr:cNvSpPr/>
            </xdr:nvSpPr>
            <xdr:spPr bwMode="auto">
              <a:xfrm>
                <a:off x="693812" y="616125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8" name="Check Box 88" hidden="1">
                <a:extLst>
                  <a:ext uri="{63B3BB69-23CF-44E3-9099-C40C66FF867C}">
                    <a14:compatExt spid="_x0000_s92248"/>
                  </a:ext>
                  <a:ext uri="{FF2B5EF4-FFF2-40B4-BE49-F238E27FC236}">
                    <a16:creationId xmlns:a16="http://schemas.microsoft.com/office/drawing/2014/main" id="{00000000-0008-0000-0300-000058680100}"/>
                  </a:ext>
                </a:extLst>
              </xdr:cNvPr>
              <xdr:cNvSpPr/>
            </xdr:nvSpPr>
            <xdr:spPr bwMode="auto">
              <a:xfrm>
                <a:off x="693812" y="635175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49" name="Check Box 89" hidden="1">
                <a:extLst>
                  <a:ext uri="{63B3BB69-23CF-44E3-9099-C40C66FF867C}">
                    <a14:compatExt spid="_x0000_s92249"/>
                  </a:ext>
                  <a:ext uri="{FF2B5EF4-FFF2-40B4-BE49-F238E27FC236}">
                    <a16:creationId xmlns:a16="http://schemas.microsoft.com/office/drawing/2014/main" id="{00000000-0008-0000-0300-000059680100}"/>
                  </a:ext>
                </a:extLst>
              </xdr:cNvPr>
              <xdr:cNvSpPr/>
            </xdr:nvSpPr>
            <xdr:spPr bwMode="auto">
              <a:xfrm>
                <a:off x="693812" y="654225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50" name="Check Box 90" hidden="1">
                <a:extLst>
                  <a:ext uri="{63B3BB69-23CF-44E3-9099-C40C66FF867C}">
                    <a14:compatExt spid="_x0000_s92250"/>
                  </a:ext>
                  <a:ext uri="{FF2B5EF4-FFF2-40B4-BE49-F238E27FC236}">
                    <a16:creationId xmlns:a16="http://schemas.microsoft.com/office/drawing/2014/main" id="{00000000-0008-0000-0300-00005A680100}"/>
                  </a:ext>
                </a:extLst>
              </xdr:cNvPr>
              <xdr:cNvSpPr/>
            </xdr:nvSpPr>
            <xdr:spPr bwMode="auto">
              <a:xfrm>
                <a:off x="693812" y="6732754"/>
                <a:ext cx="228600" cy="123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2251" name="Check Box 91" hidden="1">
                <a:extLst>
                  <a:ext uri="{63B3BB69-23CF-44E3-9099-C40C66FF867C}">
                    <a14:compatExt spid="_x0000_s92251"/>
                  </a:ext>
                  <a:ext uri="{FF2B5EF4-FFF2-40B4-BE49-F238E27FC236}">
                    <a16:creationId xmlns:a16="http://schemas.microsoft.com/office/drawing/2014/main" id="{00000000-0008-0000-0300-00005B680100}"/>
                  </a:ext>
                </a:extLst>
              </xdr:cNvPr>
              <xdr:cNvSpPr/>
            </xdr:nvSpPr>
            <xdr:spPr bwMode="auto">
              <a:xfrm>
                <a:off x="697523" y="6917352"/>
                <a:ext cx="228600" cy="123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79246</xdr:colOff>
          <xdr:row>3</xdr:row>
          <xdr:rowOff>27906</xdr:rowOff>
        </xdr:from>
        <xdr:to>
          <xdr:col>17</xdr:col>
          <xdr:colOff>107821</xdr:colOff>
          <xdr:row>11</xdr:row>
          <xdr:rowOff>24778</xdr:rowOff>
        </xdr:to>
        <xdr:grpSp>
          <xdr:nvGrpSpPr>
            <xdr:cNvPr id="99" name="Group 98">
              <a:extLst>
                <a:ext uri="{FF2B5EF4-FFF2-40B4-BE49-F238E27FC236}">
                  <a16:creationId xmlns:a16="http://schemas.microsoft.com/office/drawing/2014/main" id="{00000000-0008-0000-0300-000063000000}"/>
                </a:ext>
              </a:extLst>
            </xdr:cNvPr>
            <xdr:cNvGrpSpPr/>
          </xdr:nvGrpSpPr>
          <xdr:grpSpPr>
            <a:xfrm>
              <a:off x="4768477" y="599406"/>
              <a:ext cx="1552575" cy="1520872"/>
              <a:chOff x="4856400" y="599406"/>
              <a:chExt cx="1552575" cy="1711372"/>
            </a:xfrm>
          </xdr:grpSpPr>
          <xdr:sp macro="" textlink="">
            <xdr:nvSpPr>
              <xdr:cNvPr id="92252" name="Check Box 92" hidden="1">
                <a:extLst>
                  <a:ext uri="{63B3BB69-23CF-44E3-9099-C40C66FF867C}">
                    <a14:compatExt spid="_x0000_s92252"/>
                  </a:ext>
                  <a:ext uri="{FF2B5EF4-FFF2-40B4-BE49-F238E27FC236}">
                    <a16:creationId xmlns:a16="http://schemas.microsoft.com/office/drawing/2014/main" id="{00000000-0008-0000-0300-00005C680100}"/>
                  </a:ext>
                </a:extLst>
              </xdr:cNvPr>
              <xdr:cNvSpPr/>
            </xdr:nvSpPr>
            <xdr:spPr bwMode="auto">
              <a:xfrm>
                <a:off x="4856400" y="785924"/>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53" name="Check Box 93" hidden="1">
                <a:extLst>
                  <a:ext uri="{63B3BB69-23CF-44E3-9099-C40C66FF867C}">
                    <a14:compatExt spid="_x0000_s92253"/>
                  </a:ext>
                  <a:ext uri="{FF2B5EF4-FFF2-40B4-BE49-F238E27FC236}">
                    <a16:creationId xmlns:a16="http://schemas.microsoft.com/office/drawing/2014/main" id="{00000000-0008-0000-0300-00005D680100}"/>
                  </a:ext>
                </a:extLst>
              </xdr:cNvPr>
              <xdr:cNvSpPr/>
            </xdr:nvSpPr>
            <xdr:spPr bwMode="auto">
              <a:xfrm>
                <a:off x="4856400" y="972443"/>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54" name="Check Box 94" hidden="1">
                <a:extLst>
                  <a:ext uri="{63B3BB69-23CF-44E3-9099-C40C66FF867C}">
                    <a14:compatExt spid="_x0000_s92254"/>
                  </a:ext>
                  <a:ext uri="{FF2B5EF4-FFF2-40B4-BE49-F238E27FC236}">
                    <a16:creationId xmlns:a16="http://schemas.microsoft.com/office/drawing/2014/main" id="{00000000-0008-0000-0300-00005E680100}"/>
                  </a:ext>
                </a:extLst>
              </xdr:cNvPr>
              <xdr:cNvSpPr/>
            </xdr:nvSpPr>
            <xdr:spPr bwMode="auto">
              <a:xfrm>
                <a:off x="5608875" y="785924"/>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55" name="Check Box 95" hidden="1">
                <a:extLst>
                  <a:ext uri="{63B3BB69-23CF-44E3-9099-C40C66FF867C}">
                    <a14:compatExt spid="_x0000_s92255"/>
                  </a:ext>
                  <a:ext uri="{FF2B5EF4-FFF2-40B4-BE49-F238E27FC236}">
                    <a16:creationId xmlns:a16="http://schemas.microsoft.com/office/drawing/2014/main" id="{00000000-0008-0000-0300-00005F680100}"/>
                  </a:ext>
                </a:extLst>
              </xdr:cNvPr>
              <xdr:cNvSpPr/>
            </xdr:nvSpPr>
            <xdr:spPr bwMode="auto">
              <a:xfrm>
                <a:off x="5608875" y="972443"/>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56" name="Check Box 96" hidden="1">
                <a:extLst>
                  <a:ext uri="{63B3BB69-23CF-44E3-9099-C40C66FF867C}">
                    <a14:compatExt spid="_x0000_s92256"/>
                  </a:ext>
                  <a:ext uri="{FF2B5EF4-FFF2-40B4-BE49-F238E27FC236}">
                    <a16:creationId xmlns:a16="http://schemas.microsoft.com/office/drawing/2014/main" id="{00000000-0008-0000-0300-000060680100}"/>
                  </a:ext>
                </a:extLst>
              </xdr:cNvPr>
              <xdr:cNvSpPr/>
            </xdr:nvSpPr>
            <xdr:spPr bwMode="auto">
              <a:xfrm>
                <a:off x="4856400" y="2114934"/>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57" name="Check Box 97" hidden="1">
                <a:extLst>
                  <a:ext uri="{63B3BB69-23CF-44E3-9099-C40C66FF867C}">
                    <a14:compatExt spid="_x0000_s92257"/>
                  </a:ext>
                  <a:ext uri="{FF2B5EF4-FFF2-40B4-BE49-F238E27FC236}">
                    <a16:creationId xmlns:a16="http://schemas.microsoft.com/office/drawing/2014/main" id="{00000000-0008-0000-0300-000061680100}"/>
                  </a:ext>
                </a:extLst>
              </xdr:cNvPr>
              <xdr:cNvSpPr/>
            </xdr:nvSpPr>
            <xdr:spPr bwMode="auto">
              <a:xfrm>
                <a:off x="5608875" y="2114934"/>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58" name="Check Box 98" hidden="1">
                <a:extLst>
                  <a:ext uri="{63B3BB69-23CF-44E3-9099-C40C66FF867C}">
                    <a14:compatExt spid="_x0000_s92258"/>
                  </a:ext>
                  <a:ext uri="{FF2B5EF4-FFF2-40B4-BE49-F238E27FC236}">
                    <a16:creationId xmlns:a16="http://schemas.microsoft.com/office/drawing/2014/main" id="{00000000-0008-0000-0300-000062680100}"/>
                  </a:ext>
                </a:extLst>
              </xdr:cNvPr>
              <xdr:cNvSpPr/>
            </xdr:nvSpPr>
            <xdr:spPr bwMode="auto">
              <a:xfrm>
                <a:off x="4856400" y="1535809"/>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59" name="Check Box 99" hidden="1">
                <a:extLst>
                  <a:ext uri="{63B3BB69-23CF-44E3-9099-C40C66FF867C}">
                    <a14:compatExt spid="_x0000_s92259"/>
                  </a:ext>
                  <a:ext uri="{FF2B5EF4-FFF2-40B4-BE49-F238E27FC236}">
                    <a16:creationId xmlns:a16="http://schemas.microsoft.com/office/drawing/2014/main" id="{00000000-0008-0000-0300-000063680100}"/>
                  </a:ext>
                </a:extLst>
              </xdr:cNvPr>
              <xdr:cNvSpPr/>
            </xdr:nvSpPr>
            <xdr:spPr bwMode="auto">
              <a:xfrm>
                <a:off x="5608875" y="1535809"/>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60" name="Check Box 100" hidden="1">
                <a:extLst>
                  <a:ext uri="{63B3BB69-23CF-44E3-9099-C40C66FF867C}">
                    <a14:compatExt spid="_x0000_s92260"/>
                  </a:ext>
                  <a:ext uri="{FF2B5EF4-FFF2-40B4-BE49-F238E27FC236}">
                    <a16:creationId xmlns:a16="http://schemas.microsoft.com/office/drawing/2014/main" id="{00000000-0008-0000-0300-000064680100}"/>
                  </a:ext>
                </a:extLst>
              </xdr:cNvPr>
              <xdr:cNvSpPr/>
            </xdr:nvSpPr>
            <xdr:spPr bwMode="auto">
              <a:xfrm>
                <a:off x="4856400" y="1735466"/>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61" name="Check Box 101" hidden="1">
                <a:extLst>
                  <a:ext uri="{63B3BB69-23CF-44E3-9099-C40C66FF867C}">
                    <a14:compatExt spid="_x0000_s92261"/>
                  </a:ext>
                  <a:ext uri="{FF2B5EF4-FFF2-40B4-BE49-F238E27FC236}">
                    <a16:creationId xmlns:a16="http://schemas.microsoft.com/office/drawing/2014/main" id="{00000000-0008-0000-0300-000065680100}"/>
                  </a:ext>
                </a:extLst>
              </xdr:cNvPr>
              <xdr:cNvSpPr/>
            </xdr:nvSpPr>
            <xdr:spPr bwMode="auto">
              <a:xfrm>
                <a:off x="5608875" y="1735466"/>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62" name="Check Box 102" hidden="1">
                <a:extLst>
                  <a:ext uri="{63B3BB69-23CF-44E3-9099-C40C66FF867C}">
                    <a14:compatExt spid="_x0000_s92262"/>
                  </a:ext>
                  <a:ext uri="{FF2B5EF4-FFF2-40B4-BE49-F238E27FC236}">
                    <a16:creationId xmlns:a16="http://schemas.microsoft.com/office/drawing/2014/main" id="{00000000-0008-0000-0300-000066680100}"/>
                  </a:ext>
                </a:extLst>
              </xdr:cNvPr>
              <xdr:cNvSpPr/>
            </xdr:nvSpPr>
            <xdr:spPr bwMode="auto">
              <a:xfrm>
                <a:off x="4856400" y="1355860"/>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63" name="Check Box 103" hidden="1">
                <a:extLst>
                  <a:ext uri="{63B3BB69-23CF-44E3-9099-C40C66FF867C}">
                    <a14:compatExt spid="_x0000_s92263"/>
                  </a:ext>
                  <a:ext uri="{FF2B5EF4-FFF2-40B4-BE49-F238E27FC236}">
                    <a16:creationId xmlns:a16="http://schemas.microsoft.com/office/drawing/2014/main" id="{00000000-0008-0000-0300-000067680100}"/>
                  </a:ext>
                </a:extLst>
              </xdr:cNvPr>
              <xdr:cNvSpPr/>
            </xdr:nvSpPr>
            <xdr:spPr bwMode="auto">
              <a:xfrm>
                <a:off x="5608875" y="1355860"/>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64" name="Check Box 104" hidden="1">
                <a:extLst>
                  <a:ext uri="{63B3BB69-23CF-44E3-9099-C40C66FF867C}">
                    <a14:compatExt spid="_x0000_s92264"/>
                  </a:ext>
                  <a:ext uri="{FF2B5EF4-FFF2-40B4-BE49-F238E27FC236}">
                    <a16:creationId xmlns:a16="http://schemas.microsoft.com/office/drawing/2014/main" id="{00000000-0008-0000-0300-000068680100}"/>
                  </a:ext>
                </a:extLst>
              </xdr:cNvPr>
              <xdr:cNvSpPr/>
            </xdr:nvSpPr>
            <xdr:spPr bwMode="auto">
              <a:xfrm>
                <a:off x="4856400" y="1921984"/>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65" name="Check Box 105" hidden="1">
                <a:extLst>
                  <a:ext uri="{63B3BB69-23CF-44E3-9099-C40C66FF867C}">
                    <a14:compatExt spid="_x0000_s92265"/>
                  </a:ext>
                  <a:ext uri="{FF2B5EF4-FFF2-40B4-BE49-F238E27FC236}">
                    <a16:creationId xmlns:a16="http://schemas.microsoft.com/office/drawing/2014/main" id="{00000000-0008-0000-0300-000069680100}"/>
                  </a:ext>
                </a:extLst>
              </xdr:cNvPr>
              <xdr:cNvSpPr/>
            </xdr:nvSpPr>
            <xdr:spPr bwMode="auto">
              <a:xfrm>
                <a:off x="5608875" y="1921984"/>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66" name="Check Box 106" hidden="1">
                <a:extLst>
                  <a:ext uri="{63B3BB69-23CF-44E3-9099-C40C66FF867C}">
                    <a14:compatExt spid="_x0000_s92266"/>
                  </a:ext>
                  <a:ext uri="{FF2B5EF4-FFF2-40B4-BE49-F238E27FC236}">
                    <a16:creationId xmlns:a16="http://schemas.microsoft.com/office/drawing/2014/main" id="{00000000-0008-0000-0300-00006A680100}"/>
                  </a:ext>
                </a:extLst>
              </xdr:cNvPr>
              <xdr:cNvSpPr/>
            </xdr:nvSpPr>
            <xdr:spPr bwMode="auto">
              <a:xfrm>
                <a:off x="4856400" y="599406"/>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67" name="Check Box 107" hidden="1">
                <a:extLst>
                  <a:ext uri="{63B3BB69-23CF-44E3-9099-C40C66FF867C}">
                    <a14:compatExt spid="_x0000_s92267"/>
                  </a:ext>
                  <a:ext uri="{FF2B5EF4-FFF2-40B4-BE49-F238E27FC236}">
                    <a16:creationId xmlns:a16="http://schemas.microsoft.com/office/drawing/2014/main" id="{00000000-0008-0000-0300-00006B680100}"/>
                  </a:ext>
                </a:extLst>
              </xdr:cNvPr>
              <xdr:cNvSpPr/>
            </xdr:nvSpPr>
            <xdr:spPr bwMode="auto">
              <a:xfrm>
                <a:off x="5608875" y="599406"/>
                <a:ext cx="800100" cy="195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68" name="Check Box 108" hidden="1">
                <a:extLst>
                  <a:ext uri="{63B3BB69-23CF-44E3-9099-C40C66FF867C}">
                    <a14:compatExt spid="_x0000_s92268"/>
                  </a:ext>
                  <a:ext uri="{FF2B5EF4-FFF2-40B4-BE49-F238E27FC236}">
                    <a16:creationId xmlns:a16="http://schemas.microsoft.com/office/drawing/2014/main" id="{00000000-0008-0000-0300-00006C680100}"/>
                  </a:ext>
                </a:extLst>
              </xdr:cNvPr>
              <xdr:cNvSpPr/>
            </xdr:nvSpPr>
            <xdr:spPr bwMode="auto">
              <a:xfrm>
                <a:off x="4856400" y="1162773"/>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69" name="Check Box 109" hidden="1">
                <a:extLst>
                  <a:ext uri="{63B3BB69-23CF-44E3-9099-C40C66FF867C}">
                    <a14:compatExt spid="_x0000_s92269"/>
                  </a:ext>
                  <a:ext uri="{FF2B5EF4-FFF2-40B4-BE49-F238E27FC236}">
                    <a16:creationId xmlns:a16="http://schemas.microsoft.com/office/drawing/2014/main" id="{00000000-0008-0000-0300-00006D680100}"/>
                  </a:ext>
                </a:extLst>
              </xdr:cNvPr>
              <xdr:cNvSpPr/>
            </xdr:nvSpPr>
            <xdr:spPr bwMode="auto">
              <a:xfrm>
                <a:off x="5608875" y="1162773"/>
                <a:ext cx="800100" cy="205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55683</xdr:colOff>
          <xdr:row>44</xdr:row>
          <xdr:rowOff>19050</xdr:rowOff>
        </xdr:from>
        <xdr:to>
          <xdr:col>17</xdr:col>
          <xdr:colOff>85725</xdr:colOff>
          <xdr:row>47</xdr:row>
          <xdr:rowOff>36635</xdr:rowOff>
        </xdr:to>
        <xdr:grpSp>
          <xdr:nvGrpSpPr>
            <xdr:cNvPr id="118" name="Group 117">
              <a:extLst>
                <a:ext uri="{FF2B5EF4-FFF2-40B4-BE49-F238E27FC236}">
                  <a16:creationId xmlns:a16="http://schemas.microsoft.com/office/drawing/2014/main" id="{00000000-0008-0000-0300-000076000000}"/>
                </a:ext>
              </a:extLst>
            </xdr:cNvPr>
            <xdr:cNvGrpSpPr/>
          </xdr:nvGrpSpPr>
          <xdr:grpSpPr>
            <a:xfrm>
              <a:off x="4744914" y="8115300"/>
              <a:ext cx="1554042" cy="589085"/>
              <a:chOff x="4810849" y="8686800"/>
              <a:chExt cx="1554049" cy="589085"/>
            </a:xfrm>
          </xdr:grpSpPr>
          <xdr:sp macro="" textlink="">
            <xdr:nvSpPr>
              <xdr:cNvPr id="92270" name="Check Box 110" hidden="1">
                <a:extLst>
                  <a:ext uri="{63B3BB69-23CF-44E3-9099-C40C66FF867C}">
                    <a14:compatExt spid="_x0000_s92270"/>
                  </a:ext>
                  <a:ext uri="{FF2B5EF4-FFF2-40B4-BE49-F238E27FC236}">
                    <a16:creationId xmlns:a16="http://schemas.microsoft.com/office/drawing/2014/main" id="{00000000-0008-0000-0300-00006E680100}"/>
                  </a:ext>
                </a:extLst>
              </xdr:cNvPr>
              <xdr:cNvSpPr/>
            </xdr:nvSpPr>
            <xdr:spPr bwMode="auto">
              <a:xfrm>
                <a:off x="4812323" y="868680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71" name="Check Box 111" hidden="1">
                <a:extLst>
                  <a:ext uri="{63B3BB69-23CF-44E3-9099-C40C66FF867C}">
                    <a14:compatExt spid="_x0000_s92271"/>
                  </a:ext>
                  <a:ext uri="{FF2B5EF4-FFF2-40B4-BE49-F238E27FC236}">
                    <a16:creationId xmlns:a16="http://schemas.microsoft.com/office/drawing/2014/main" id="{00000000-0008-0000-0300-00006F680100}"/>
                  </a:ext>
                </a:extLst>
              </xdr:cNvPr>
              <xdr:cNvSpPr/>
            </xdr:nvSpPr>
            <xdr:spPr bwMode="auto">
              <a:xfrm>
                <a:off x="5564798" y="868680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72" name="Check Box 112" hidden="1">
                <a:extLst>
                  <a:ext uri="{63B3BB69-23CF-44E3-9099-C40C66FF867C}">
                    <a14:compatExt spid="_x0000_s92272"/>
                  </a:ext>
                  <a:ext uri="{FF2B5EF4-FFF2-40B4-BE49-F238E27FC236}">
                    <a16:creationId xmlns:a16="http://schemas.microsoft.com/office/drawing/2014/main" id="{00000000-0008-0000-0300-000070680100}"/>
                  </a:ext>
                </a:extLst>
              </xdr:cNvPr>
              <xdr:cNvSpPr/>
            </xdr:nvSpPr>
            <xdr:spPr bwMode="auto">
              <a:xfrm>
                <a:off x="4812323" y="887730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73" name="Check Box 113" hidden="1">
                <a:extLst>
                  <a:ext uri="{63B3BB69-23CF-44E3-9099-C40C66FF867C}">
                    <a14:compatExt spid="_x0000_s92273"/>
                  </a:ext>
                  <a:ext uri="{FF2B5EF4-FFF2-40B4-BE49-F238E27FC236}">
                    <a16:creationId xmlns:a16="http://schemas.microsoft.com/office/drawing/2014/main" id="{00000000-0008-0000-0300-000071680100}"/>
                  </a:ext>
                </a:extLst>
              </xdr:cNvPr>
              <xdr:cNvSpPr/>
            </xdr:nvSpPr>
            <xdr:spPr bwMode="auto">
              <a:xfrm>
                <a:off x="5564798" y="887730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74" name="Check Box 114" hidden="1">
                <a:extLst>
                  <a:ext uri="{63B3BB69-23CF-44E3-9099-C40C66FF867C}">
                    <a14:compatExt spid="_x0000_s92274"/>
                  </a:ext>
                  <a:ext uri="{FF2B5EF4-FFF2-40B4-BE49-F238E27FC236}">
                    <a16:creationId xmlns:a16="http://schemas.microsoft.com/office/drawing/2014/main" id="{00000000-0008-0000-0300-000072680100}"/>
                  </a:ext>
                </a:extLst>
              </xdr:cNvPr>
              <xdr:cNvSpPr/>
            </xdr:nvSpPr>
            <xdr:spPr bwMode="auto">
              <a:xfrm>
                <a:off x="4810849" y="9066335"/>
                <a:ext cx="80010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75" name="Check Box 115" hidden="1">
                <a:extLst>
                  <a:ext uri="{63B3BB69-23CF-44E3-9099-C40C66FF867C}">
                    <a14:compatExt spid="_x0000_s92275"/>
                  </a:ext>
                  <a:ext uri="{FF2B5EF4-FFF2-40B4-BE49-F238E27FC236}">
                    <a16:creationId xmlns:a16="http://schemas.microsoft.com/office/drawing/2014/main" id="{00000000-0008-0000-0300-000073680100}"/>
                  </a:ext>
                </a:extLst>
              </xdr:cNvPr>
              <xdr:cNvSpPr/>
            </xdr:nvSpPr>
            <xdr:spPr bwMode="auto">
              <a:xfrm>
                <a:off x="5563331" y="9066335"/>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55683</xdr:colOff>
          <xdr:row>81</xdr:row>
          <xdr:rowOff>22302</xdr:rowOff>
        </xdr:from>
        <xdr:to>
          <xdr:col>17</xdr:col>
          <xdr:colOff>92294</xdr:colOff>
          <xdr:row>89</xdr:row>
          <xdr:rowOff>46160</xdr:rowOff>
        </xdr:to>
        <xdr:grpSp>
          <xdr:nvGrpSpPr>
            <xdr:cNvPr id="125" name="Group 124">
              <a:extLst>
                <a:ext uri="{FF2B5EF4-FFF2-40B4-BE49-F238E27FC236}">
                  <a16:creationId xmlns:a16="http://schemas.microsoft.com/office/drawing/2014/main" id="{00000000-0008-0000-0300-00007D000000}"/>
                </a:ext>
              </a:extLst>
            </xdr:cNvPr>
            <xdr:cNvGrpSpPr/>
          </xdr:nvGrpSpPr>
          <xdr:grpSpPr>
            <a:xfrm>
              <a:off x="4744914" y="14734764"/>
              <a:ext cx="1560611" cy="1547858"/>
              <a:chOff x="4810865" y="15115764"/>
              <a:chExt cx="1560602" cy="1547858"/>
            </a:xfrm>
          </xdr:grpSpPr>
          <xdr:sp macro="" textlink="">
            <xdr:nvSpPr>
              <xdr:cNvPr id="92276" name="Check Box 116" hidden="1">
                <a:extLst>
                  <a:ext uri="{63B3BB69-23CF-44E3-9099-C40C66FF867C}">
                    <a14:compatExt spid="_x0000_s92276"/>
                  </a:ext>
                  <a:ext uri="{FF2B5EF4-FFF2-40B4-BE49-F238E27FC236}">
                    <a16:creationId xmlns:a16="http://schemas.microsoft.com/office/drawing/2014/main" id="{00000000-0008-0000-0300-000074680100}"/>
                  </a:ext>
                </a:extLst>
              </xdr:cNvPr>
              <xdr:cNvSpPr/>
            </xdr:nvSpPr>
            <xdr:spPr bwMode="auto">
              <a:xfrm>
                <a:off x="4815608" y="15115764"/>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77" name="Check Box 117" hidden="1">
                <a:extLst>
                  <a:ext uri="{63B3BB69-23CF-44E3-9099-C40C66FF867C}">
                    <a14:compatExt spid="_x0000_s92277"/>
                  </a:ext>
                  <a:ext uri="{FF2B5EF4-FFF2-40B4-BE49-F238E27FC236}">
                    <a16:creationId xmlns:a16="http://schemas.microsoft.com/office/drawing/2014/main" id="{00000000-0008-0000-0300-000075680100}"/>
                  </a:ext>
                </a:extLst>
              </xdr:cNvPr>
              <xdr:cNvSpPr/>
            </xdr:nvSpPr>
            <xdr:spPr bwMode="auto">
              <a:xfrm>
                <a:off x="4815608" y="15684923"/>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78" name="Check Box 118" hidden="1">
                <a:extLst>
                  <a:ext uri="{63B3BB69-23CF-44E3-9099-C40C66FF867C}">
                    <a14:compatExt spid="_x0000_s92278"/>
                  </a:ext>
                  <a:ext uri="{FF2B5EF4-FFF2-40B4-BE49-F238E27FC236}">
                    <a16:creationId xmlns:a16="http://schemas.microsoft.com/office/drawing/2014/main" id="{00000000-0008-0000-0300-000076680100}"/>
                  </a:ext>
                </a:extLst>
              </xdr:cNvPr>
              <xdr:cNvSpPr/>
            </xdr:nvSpPr>
            <xdr:spPr bwMode="auto">
              <a:xfrm>
                <a:off x="5568083" y="15115764"/>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79" name="Check Box 119" hidden="1">
                <a:extLst>
                  <a:ext uri="{63B3BB69-23CF-44E3-9099-C40C66FF867C}">
                    <a14:compatExt spid="_x0000_s92279"/>
                  </a:ext>
                  <a:ext uri="{FF2B5EF4-FFF2-40B4-BE49-F238E27FC236}">
                    <a16:creationId xmlns:a16="http://schemas.microsoft.com/office/drawing/2014/main" id="{00000000-0008-0000-0300-000077680100}"/>
                  </a:ext>
                </a:extLst>
              </xdr:cNvPr>
              <xdr:cNvSpPr/>
            </xdr:nvSpPr>
            <xdr:spPr bwMode="auto">
              <a:xfrm>
                <a:off x="5568083" y="15684923"/>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80" name="Check Box 120" hidden="1">
                <a:extLst>
                  <a:ext uri="{63B3BB69-23CF-44E3-9099-C40C66FF867C}">
                    <a14:compatExt spid="_x0000_s92280"/>
                  </a:ext>
                  <a:ext uri="{FF2B5EF4-FFF2-40B4-BE49-F238E27FC236}">
                    <a16:creationId xmlns:a16="http://schemas.microsoft.com/office/drawing/2014/main" id="{00000000-0008-0000-0300-000078680100}"/>
                  </a:ext>
                </a:extLst>
              </xdr:cNvPr>
              <xdr:cNvSpPr/>
            </xdr:nvSpPr>
            <xdr:spPr bwMode="auto">
              <a:xfrm>
                <a:off x="5568083" y="16068905"/>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81" name="Check Box 121" hidden="1">
                <a:extLst>
                  <a:ext uri="{63B3BB69-23CF-44E3-9099-C40C66FF867C}">
                    <a14:compatExt spid="_x0000_s92281"/>
                  </a:ext>
                  <a:ext uri="{FF2B5EF4-FFF2-40B4-BE49-F238E27FC236}">
                    <a16:creationId xmlns:a16="http://schemas.microsoft.com/office/drawing/2014/main" id="{00000000-0008-0000-0300-000079680100}"/>
                  </a:ext>
                </a:extLst>
              </xdr:cNvPr>
              <xdr:cNvSpPr/>
            </xdr:nvSpPr>
            <xdr:spPr bwMode="auto">
              <a:xfrm>
                <a:off x="4815608" y="16068905"/>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82" name="Check Box 122" hidden="1">
                <a:extLst>
                  <a:ext uri="{63B3BB69-23CF-44E3-9099-C40C66FF867C}">
                    <a14:compatExt spid="_x0000_s92282"/>
                  </a:ext>
                  <a:ext uri="{FF2B5EF4-FFF2-40B4-BE49-F238E27FC236}">
                    <a16:creationId xmlns:a16="http://schemas.microsoft.com/office/drawing/2014/main" id="{00000000-0008-0000-0300-00007A680100}"/>
                  </a:ext>
                </a:extLst>
              </xdr:cNvPr>
              <xdr:cNvSpPr/>
            </xdr:nvSpPr>
            <xdr:spPr bwMode="auto">
              <a:xfrm>
                <a:off x="5571367" y="16259238"/>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83" name="Check Box 123" hidden="1">
                <a:extLst>
                  <a:ext uri="{63B3BB69-23CF-44E3-9099-C40C66FF867C}">
                    <a14:compatExt spid="_x0000_s92283"/>
                  </a:ext>
                  <a:ext uri="{FF2B5EF4-FFF2-40B4-BE49-F238E27FC236}">
                    <a16:creationId xmlns:a16="http://schemas.microsoft.com/office/drawing/2014/main" id="{00000000-0008-0000-0300-00007B680100}"/>
                  </a:ext>
                </a:extLst>
              </xdr:cNvPr>
              <xdr:cNvSpPr/>
            </xdr:nvSpPr>
            <xdr:spPr bwMode="auto">
              <a:xfrm>
                <a:off x="4812323" y="16259238"/>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84" name="Check Box 124" hidden="1">
                <a:extLst>
                  <a:ext uri="{63B3BB69-23CF-44E3-9099-C40C66FF867C}">
                    <a14:compatExt spid="_x0000_s92284"/>
                  </a:ext>
                  <a:ext uri="{FF2B5EF4-FFF2-40B4-BE49-F238E27FC236}">
                    <a16:creationId xmlns:a16="http://schemas.microsoft.com/office/drawing/2014/main" id="{00000000-0008-0000-0300-00007C680100}"/>
                  </a:ext>
                </a:extLst>
              </xdr:cNvPr>
              <xdr:cNvSpPr/>
            </xdr:nvSpPr>
            <xdr:spPr bwMode="auto">
              <a:xfrm>
                <a:off x="4812323" y="15882583"/>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85" name="Check Box 125" hidden="1">
                <a:extLst>
                  <a:ext uri="{63B3BB69-23CF-44E3-9099-C40C66FF867C}">
                    <a14:compatExt spid="_x0000_s92285"/>
                  </a:ext>
                  <a:ext uri="{FF2B5EF4-FFF2-40B4-BE49-F238E27FC236}">
                    <a16:creationId xmlns:a16="http://schemas.microsoft.com/office/drawing/2014/main" id="{00000000-0008-0000-0300-00007D680100}"/>
                  </a:ext>
                </a:extLst>
              </xdr:cNvPr>
              <xdr:cNvSpPr/>
            </xdr:nvSpPr>
            <xdr:spPr bwMode="auto">
              <a:xfrm>
                <a:off x="5571367" y="15882583"/>
                <a:ext cx="800100" cy="213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86" name="Check Box 126" hidden="1">
                <a:extLst>
                  <a:ext uri="{63B3BB69-23CF-44E3-9099-C40C66FF867C}">
                    <a14:compatExt spid="_x0000_s92286"/>
                  </a:ext>
                  <a:ext uri="{FF2B5EF4-FFF2-40B4-BE49-F238E27FC236}">
                    <a16:creationId xmlns:a16="http://schemas.microsoft.com/office/drawing/2014/main" id="{00000000-0008-0000-0300-00007E680100}"/>
                  </a:ext>
                </a:extLst>
              </xdr:cNvPr>
              <xdr:cNvSpPr/>
            </xdr:nvSpPr>
            <xdr:spPr bwMode="auto">
              <a:xfrm>
                <a:off x="5565529" y="16444547"/>
                <a:ext cx="8001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87" name="Check Box 127" hidden="1">
                <a:extLst>
                  <a:ext uri="{63B3BB69-23CF-44E3-9099-C40C66FF867C}">
                    <a14:compatExt spid="_x0000_s92287"/>
                  </a:ext>
                  <a:ext uri="{FF2B5EF4-FFF2-40B4-BE49-F238E27FC236}">
                    <a16:creationId xmlns:a16="http://schemas.microsoft.com/office/drawing/2014/main" id="{00000000-0008-0000-0300-00007F680100}"/>
                  </a:ext>
                </a:extLst>
              </xdr:cNvPr>
              <xdr:cNvSpPr/>
            </xdr:nvSpPr>
            <xdr:spPr bwMode="auto">
              <a:xfrm>
                <a:off x="4810865" y="16444547"/>
                <a:ext cx="800098"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7455</xdr:colOff>
          <xdr:row>103</xdr:row>
          <xdr:rowOff>30238</xdr:rowOff>
        </xdr:from>
        <xdr:to>
          <xdr:col>18</xdr:col>
          <xdr:colOff>26505</xdr:colOff>
          <xdr:row>115</xdr:row>
          <xdr:rowOff>28089</xdr:rowOff>
        </xdr:to>
        <xdr:grpSp>
          <xdr:nvGrpSpPr>
            <xdr:cNvPr id="138" name="Group 137">
              <a:extLst>
                <a:ext uri="{FF2B5EF4-FFF2-40B4-BE49-F238E27FC236}">
                  <a16:creationId xmlns:a16="http://schemas.microsoft.com/office/drawing/2014/main" id="{00000000-0008-0000-0300-00008A000000}"/>
                </a:ext>
              </a:extLst>
            </xdr:cNvPr>
            <xdr:cNvGrpSpPr/>
          </xdr:nvGrpSpPr>
          <xdr:grpSpPr>
            <a:xfrm>
              <a:off x="124686" y="18728546"/>
              <a:ext cx="6496050" cy="1998101"/>
              <a:chOff x="190628" y="18728535"/>
              <a:chExt cx="6496049" cy="1998140"/>
            </a:xfrm>
          </xdr:grpSpPr>
          <xdr:sp macro="" textlink="">
            <xdr:nvSpPr>
              <xdr:cNvPr id="92288" name="Check Box 128" hidden="1">
                <a:extLst>
                  <a:ext uri="{63B3BB69-23CF-44E3-9099-C40C66FF867C}">
                    <a14:compatExt spid="_x0000_s92288"/>
                  </a:ext>
                  <a:ext uri="{FF2B5EF4-FFF2-40B4-BE49-F238E27FC236}">
                    <a16:creationId xmlns:a16="http://schemas.microsoft.com/office/drawing/2014/main" id="{00000000-0008-0000-0300-000080680100}"/>
                  </a:ext>
                </a:extLst>
              </xdr:cNvPr>
              <xdr:cNvSpPr/>
            </xdr:nvSpPr>
            <xdr:spPr bwMode="auto">
              <a:xfrm>
                <a:off x="190628" y="20535342"/>
                <a:ext cx="1095374" cy="179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Copy of Drivers License</a:t>
                </a:r>
              </a:p>
            </xdr:txBody>
          </xdr:sp>
          <xdr:sp macro="" textlink="">
            <xdr:nvSpPr>
              <xdr:cNvPr id="92289" name="Check Box 129" hidden="1">
                <a:extLst>
                  <a:ext uri="{63B3BB69-23CF-44E3-9099-C40C66FF867C}">
                    <a14:compatExt spid="_x0000_s92289"/>
                  </a:ext>
                  <a:ext uri="{FF2B5EF4-FFF2-40B4-BE49-F238E27FC236}">
                    <a16:creationId xmlns:a16="http://schemas.microsoft.com/office/drawing/2014/main" id="{00000000-0008-0000-0300-000081680100}"/>
                  </a:ext>
                </a:extLst>
              </xdr:cNvPr>
              <xdr:cNvSpPr/>
            </xdr:nvSpPr>
            <xdr:spPr bwMode="auto">
              <a:xfrm>
                <a:off x="4667378" y="20154958"/>
                <a:ext cx="800100" cy="1933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290" name="Check Box 130" hidden="1">
                <a:extLst>
                  <a:ext uri="{63B3BB69-23CF-44E3-9099-C40C66FF867C}">
                    <a14:compatExt spid="_x0000_s92290"/>
                  </a:ext>
                  <a:ext uri="{FF2B5EF4-FFF2-40B4-BE49-F238E27FC236}">
                    <a16:creationId xmlns:a16="http://schemas.microsoft.com/office/drawing/2014/main" id="{00000000-0008-0000-0300-000082680100}"/>
                  </a:ext>
                </a:extLst>
              </xdr:cNvPr>
              <xdr:cNvSpPr/>
            </xdr:nvSpPr>
            <xdr:spPr bwMode="auto">
              <a:xfrm>
                <a:off x="5419853" y="20154958"/>
                <a:ext cx="800100" cy="1933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291" name="Check Box 131" hidden="1">
                <a:extLst>
                  <a:ext uri="{63B3BB69-23CF-44E3-9099-C40C66FF867C}">
                    <a14:compatExt spid="_x0000_s92291"/>
                  </a:ext>
                  <a:ext uri="{FF2B5EF4-FFF2-40B4-BE49-F238E27FC236}">
                    <a16:creationId xmlns:a16="http://schemas.microsoft.com/office/drawing/2014/main" id="{00000000-0008-0000-0300-000083680100}"/>
                  </a:ext>
                </a:extLst>
              </xdr:cNvPr>
              <xdr:cNvSpPr/>
            </xdr:nvSpPr>
            <xdr:spPr bwMode="auto">
              <a:xfrm>
                <a:off x="5410328" y="18740139"/>
                <a:ext cx="981075" cy="160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a:t>
                </a:r>
              </a:p>
            </xdr:txBody>
          </xdr:sp>
          <xdr:sp macro="" textlink="">
            <xdr:nvSpPr>
              <xdr:cNvPr id="92292" name="Check Box 132" hidden="1">
                <a:extLst>
                  <a:ext uri="{63B3BB69-23CF-44E3-9099-C40C66FF867C}">
                    <a14:compatExt spid="_x0000_s92292"/>
                  </a:ext>
                  <a:ext uri="{FF2B5EF4-FFF2-40B4-BE49-F238E27FC236}">
                    <a16:creationId xmlns:a16="http://schemas.microsoft.com/office/drawing/2014/main" id="{00000000-0008-0000-0300-000084680100}"/>
                  </a:ext>
                </a:extLst>
              </xdr:cNvPr>
              <xdr:cNvSpPr/>
            </xdr:nvSpPr>
            <xdr:spPr bwMode="auto">
              <a:xfrm>
                <a:off x="4276853" y="18738005"/>
                <a:ext cx="1219200" cy="160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False Pretense</a:t>
                </a:r>
              </a:p>
            </xdr:txBody>
          </xdr:sp>
          <xdr:sp macro="" textlink="">
            <xdr:nvSpPr>
              <xdr:cNvPr id="92293" name="Check Box 133" hidden="1">
                <a:extLst>
                  <a:ext uri="{63B3BB69-23CF-44E3-9099-C40C66FF867C}">
                    <a14:compatExt spid="_x0000_s92293"/>
                  </a:ext>
                  <a:ext uri="{FF2B5EF4-FFF2-40B4-BE49-F238E27FC236}">
                    <a16:creationId xmlns:a16="http://schemas.microsoft.com/office/drawing/2014/main" id="{00000000-0008-0000-0300-000085680100}"/>
                  </a:ext>
                </a:extLst>
              </xdr:cNvPr>
              <xdr:cNvSpPr/>
            </xdr:nvSpPr>
            <xdr:spPr bwMode="auto">
              <a:xfrm>
                <a:off x="3200528" y="18728535"/>
                <a:ext cx="1057275" cy="189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Collision</a:t>
                </a:r>
              </a:p>
            </xdr:txBody>
          </xdr:sp>
          <xdr:sp macro="" textlink="">
            <xdr:nvSpPr>
              <xdr:cNvPr id="92294" name="Check Box 134" hidden="1">
                <a:extLst>
                  <a:ext uri="{63B3BB69-23CF-44E3-9099-C40C66FF867C}">
                    <a14:compatExt spid="_x0000_s92294"/>
                  </a:ext>
                  <a:ext uri="{FF2B5EF4-FFF2-40B4-BE49-F238E27FC236}">
                    <a16:creationId xmlns:a16="http://schemas.microsoft.com/office/drawing/2014/main" id="{00000000-0008-0000-0300-000086680100}"/>
                  </a:ext>
                </a:extLst>
              </xdr:cNvPr>
              <xdr:cNvSpPr/>
            </xdr:nvSpPr>
            <xdr:spPr bwMode="auto">
              <a:xfrm>
                <a:off x="2076578" y="18733723"/>
                <a:ext cx="1247775" cy="179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Comprehensive</a:t>
                </a:r>
              </a:p>
            </xdr:txBody>
          </xdr:sp>
          <xdr:sp macro="" textlink="">
            <xdr:nvSpPr>
              <xdr:cNvPr id="92295" name="Check Box 135" hidden="1">
                <a:extLst>
                  <a:ext uri="{63B3BB69-23CF-44E3-9099-C40C66FF867C}">
                    <a14:compatExt spid="_x0000_s92295"/>
                  </a:ext>
                  <a:ext uri="{FF2B5EF4-FFF2-40B4-BE49-F238E27FC236}">
                    <a16:creationId xmlns:a16="http://schemas.microsoft.com/office/drawing/2014/main" id="{00000000-0008-0000-0300-000087680100}"/>
                  </a:ext>
                </a:extLst>
              </xdr:cNvPr>
              <xdr:cNvSpPr/>
            </xdr:nvSpPr>
            <xdr:spPr bwMode="auto">
              <a:xfrm>
                <a:off x="2076578" y="18930269"/>
                <a:ext cx="1247775" cy="179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Comprehensive</a:t>
                </a:r>
              </a:p>
            </xdr:txBody>
          </xdr:sp>
          <xdr:sp macro="" textlink="">
            <xdr:nvSpPr>
              <xdr:cNvPr id="92296" name="Check Box 136" hidden="1">
                <a:extLst>
                  <a:ext uri="{63B3BB69-23CF-44E3-9099-C40C66FF867C}">
                    <a14:compatExt spid="_x0000_s92296"/>
                  </a:ext>
                  <a:ext uri="{FF2B5EF4-FFF2-40B4-BE49-F238E27FC236}">
                    <a16:creationId xmlns:a16="http://schemas.microsoft.com/office/drawing/2014/main" id="{00000000-0008-0000-0300-000088680100}"/>
                  </a:ext>
                </a:extLst>
              </xdr:cNvPr>
              <xdr:cNvSpPr/>
            </xdr:nvSpPr>
            <xdr:spPr bwMode="auto">
              <a:xfrm>
                <a:off x="3200528" y="18925076"/>
                <a:ext cx="1057275" cy="189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Collision</a:t>
                </a:r>
              </a:p>
            </xdr:txBody>
          </xdr:sp>
          <xdr:sp macro="" textlink="">
            <xdr:nvSpPr>
              <xdr:cNvPr id="92297" name="Check Box 137" hidden="1">
                <a:extLst>
                  <a:ext uri="{63B3BB69-23CF-44E3-9099-C40C66FF867C}">
                    <a14:compatExt spid="_x0000_s92297"/>
                  </a:ext>
                  <a:ext uri="{FF2B5EF4-FFF2-40B4-BE49-F238E27FC236}">
                    <a16:creationId xmlns:a16="http://schemas.microsoft.com/office/drawing/2014/main" id="{00000000-0008-0000-0300-000089680100}"/>
                  </a:ext>
                </a:extLst>
              </xdr:cNvPr>
              <xdr:cNvSpPr/>
            </xdr:nvSpPr>
            <xdr:spPr bwMode="auto">
              <a:xfrm>
                <a:off x="4276853" y="18934535"/>
                <a:ext cx="1219200" cy="160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False Pretense</a:t>
                </a:r>
              </a:p>
            </xdr:txBody>
          </xdr:sp>
          <xdr:sp macro="" textlink="">
            <xdr:nvSpPr>
              <xdr:cNvPr id="92298" name="Check Box 138" hidden="1">
                <a:extLst>
                  <a:ext uri="{63B3BB69-23CF-44E3-9099-C40C66FF867C}">
                    <a14:compatExt spid="_x0000_s92298"/>
                  </a:ext>
                  <a:ext uri="{FF2B5EF4-FFF2-40B4-BE49-F238E27FC236}">
                    <a16:creationId xmlns:a16="http://schemas.microsoft.com/office/drawing/2014/main" id="{00000000-0008-0000-0300-00008A680100}"/>
                  </a:ext>
                </a:extLst>
              </xdr:cNvPr>
              <xdr:cNvSpPr/>
            </xdr:nvSpPr>
            <xdr:spPr bwMode="auto">
              <a:xfrm>
                <a:off x="5410328" y="18929342"/>
                <a:ext cx="981075" cy="160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a:t>
                </a:r>
              </a:p>
            </xdr:txBody>
          </xdr:sp>
          <xdr:sp macro="" textlink="">
            <xdr:nvSpPr>
              <xdr:cNvPr id="92299" name="Check Box 139" hidden="1">
                <a:extLst>
                  <a:ext uri="{63B3BB69-23CF-44E3-9099-C40C66FF867C}">
                    <a14:compatExt spid="_x0000_s92299"/>
                  </a:ext>
                  <a:ext uri="{FF2B5EF4-FFF2-40B4-BE49-F238E27FC236}">
                    <a16:creationId xmlns:a16="http://schemas.microsoft.com/office/drawing/2014/main" id="{00000000-0008-0000-0300-00008B680100}"/>
                  </a:ext>
                </a:extLst>
              </xdr:cNvPr>
              <xdr:cNvSpPr/>
            </xdr:nvSpPr>
            <xdr:spPr bwMode="auto">
              <a:xfrm>
                <a:off x="4667378" y="19867041"/>
                <a:ext cx="800100" cy="1933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92300" name="Check Box 140" hidden="1">
                <a:extLst>
                  <a:ext uri="{63B3BB69-23CF-44E3-9099-C40C66FF867C}">
                    <a14:compatExt spid="_x0000_s92300"/>
                  </a:ext>
                  <a:ext uri="{FF2B5EF4-FFF2-40B4-BE49-F238E27FC236}">
                    <a16:creationId xmlns:a16="http://schemas.microsoft.com/office/drawing/2014/main" id="{00000000-0008-0000-0300-00008C680100}"/>
                  </a:ext>
                </a:extLst>
              </xdr:cNvPr>
              <xdr:cNvSpPr/>
            </xdr:nvSpPr>
            <xdr:spPr bwMode="auto">
              <a:xfrm>
                <a:off x="5419853" y="19867041"/>
                <a:ext cx="800100" cy="1933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92301" name="Check Box 141" hidden="1">
                <a:extLst>
                  <a:ext uri="{63B3BB69-23CF-44E3-9099-C40C66FF867C}">
                    <a14:compatExt spid="_x0000_s92301"/>
                  </a:ext>
                  <a:ext uri="{FF2B5EF4-FFF2-40B4-BE49-F238E27FC236}">
                    <a16:creationId xmlns:a16="http://schemas.microsoft.com/office/drawing/2014/main" id="{00000000-0008-0000-0300-00008D680100}"/>
                  </a:ext>
                </a:extLst>
              </xdr:cNvPr>
              <xdr:cNvSpPr/>
            </xdr:nvSpPr>
            <xdr:spPr bwMode="auto">
              <a:xfrm>
                <a:off x="562103" y="19583237"/>
                <a:ext cx="800100" cy="179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Daily</a:t>
                </a:r>
              </a:p>
            </xdr:txBody>
          </xdr:sp>
          <xdr:sp macro="" textlink="">
            <xdr:nvSpPr>
              <xdr:cNvPr id="92302" name="Check Box 142" hidden="1">
                <a:extLst>
                  <a:ext uri="{63B3BB69-23CF-44E3-9099-C40C66FF867C}">
                    <a14:compatExt spid="_x0000_s92302"/>
                  </a:ext>
                  <a:ext uri="{FF2B5EF4-FFF2-40B4-BE49-F238E27FC236}">
                    <a16:creationId xmlns:a16="http://schemas.microsoft.com/office/drawing/2014/main" id="{00000000-0008-0000-0300-00008E680100}"/>
                  </a:ext>
                </a:extLst>
              </xdr:cNvPr>
              <xdr:cNvSpPr/>
            </xdr:nvSpPr>
            <xdr:spPr bwMode="auto">
              <a:xfrm>
                <a:off x="1695578" y="19600024"/>
                <a:ext cx="923925" cy="170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Weekly</a:t>
                </a:r>
              </a:p>
            </xdr:txBody>
          </xdr:sp>
          <xdr:sp macro="" textlink="">
            <xdr:nvSpPr>
              <xdr:cNvPr id="92303" name="Check Box 143" hidden="1">
                <a:extLst>
                  <a:ext uri="{63B3BB69-23CF-44E3-9099-C40C66FF867C}">
                    <a14:compatExt spid="_x0000_s92303"/>
                  </a:ext>
                  <a:ext uri="{FF2B5EF4-FFF2-40B4-BE49-F238E27FC236}">
                    <a16:creationId xmlns:a16="http://schemas.microsoft.com/office/drawing/2014/main" id="{00000000-0008-0000-0300-00008F680100}"/>
                  </a:ext>
                </a:extLst>
              </xdr:cNvPr>
              <xdr:cNvSpPr/>
            </xdr:nvSpPr>
            <xdr:spPr bwMode="auto">
              <a:xfrm>
                <a:off x="2771903" y="19583237"/>
                <a:ext cx="1381125" cy="179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a:t>
                </a:r>
              </a:p>
            </xdr:txBody>
          </xdr:sp>
          <xdr:sp macro="" textlink="">
            <xdr:nvSpPr>
              <xdr:cNvPr id="92304" name="Check Box 144" hidden="1">
                <a:extLst>
                  <a:ext uri="{63B3BB69-23CF-44E3-9099-C40C66FF867C}">
                    <a14:compatExt spid="_x0000_s92304"/>
                  </a:ext>
                  <a:ext uri="{FF2B5EF4-FFF2-40B4-BE49-F238E27FC236}">
                    <a16:creationId xmlns:a16="http://schemas.microsoft.com/office/drawing/2014/main" id="{00000000-0008-0000-0300-000090680100}"/>
                  </a:ext>
                </a:extLst>
              </xdr:cNvPr>
              <xdr:cNvSpPr/>
            </xdr:nvSpPr>
            <xdr:spPr bwMode="auto">
              <a:xfrm>
                <a:off x="3895853" y="19573777"/>
                <a:ext cx="1276350" cy="20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Quarterly</a:t>
                </a:r>
              </a:p>
            </xdr:txBody>
          </xdr:sp>
          <xdr:sp macro="" textlink="">
            <xdr:nvSpPr>
              <xdr:cNvPr id="92305" name="Check Box 145" hidden="1">
                <a:extLst>
                  <a:ext uri="{63B3BB69-23CF-44E3-9099-C40C66FF867C}">
                    <a14:compatExt spid="_x0000_s92305"/>
                  </a:ext>
                  <a:ext uri="{FF2B5EF4-FFF2-40B4-BE49-F238E27FC236}">
                    <a16:creationId xmlns:a16="http://schemas.microsoft.com/office/drawing/2014/main" id="{00000000-0008-0000-0300-000091680100}"/>
                  </a:ext>
                </a:extLst>
              </xdr:cNvPr>
              <xdr:cNvSpPr/>
            </xdr:nvSpPr>
            <xdr:spPr bwMode="auto">
              <a:xfrm>
                <a:off x="5410327" y="19573777"/>
                <a:ext cx="1276350" cy="20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Quarterly</a:t>
                </a:r>
              </a:p>
            </xdr:txBody>
          </xdr:sp>
          <xdr:sp macro="" textlink="">
            <xdr:nvSpPr>
              <xdr:cNvPr id="92306" name="Check Box 146" hidden="1">
                <a:extLst>
                  <a:ext uri="{63B3BB69-23CF-44E3-9099-C40C66FF867C}">
                    <a14:compatExt spid="_x0000_s92306"/>
                  </a:ext>
                  <a:ext uri="{FF2B5EF4-FFF2-40B4-BE49-F238E27FC236}">
                    <a16:creationId xmlns:a16="http://schemas.microsoft.com/office/drawing/2014/main" id="{00000000-0008-0000-0300-000092680100}"/>
                  </a:ext>
                </a:extLst>
              </xdr:cNvPr>
              <xdr:cNvSpPr/>
            </xdr:nvSpPr>
            <xdr:spPr bwMode="auto">
              <a:xfrm>
                <a:off x="1695578" y="20552128"/>
                <a:ext cx="1524000" cy="170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Copy of Insurance Certificate</a:t>
                </a:r>
              </a:p>
            </xdr:txBody>
          </xdr:sp>
          <xdr:sp macro="" textlink="">
            <xdr:nvSpPr>
              <xdr:cNvPr id="92307" name="Check Box 147" hidden="1">
                <a:extLst>
                  <a:ext uri="{63B3BB69-23CF-44E3-9099-C40C66FF867C}">
                    <a14:compatExt spid="_x0000_s92307"/>
                  </a:ext>
                  <a:ext uri="{FF2B5EF4-FFF2-40B4-BE49-F238E27FC236}">
                    <a16:creationId xmlns:a16="http://schemas.microsoft.com/office/drawing/2014/main" id="{00000000-0008-0000-0300-000093680100}"/>
                  </a:ext>
                </a:extLst>
              </xdr:cNvPr>
              <xdr:cNvSpPr/>
            </xdr:nvSpPr>
            <xdr:spPr bwMode="auto">
              <a:xfrm>
                <a:off x="3524378" y="20542669"/>
                <a:ext cx="1114425" cy="179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Credit Check Performed</a:t>
                </a:r>
              </a:p>
            </xdr:txBody>
          </xdr:sp>
          <xdr:sp macro="" textlink="">
            <xdr:nvSpPr>
              <xdr:cNvPr id="92308" name="Check Box 148" hidden="1">
                <a:extLst>
                  <a:ext uri="{63B3BB69-23CF-44E3-9099-C40C66FF867C}">
                    <a14:compatExt spid="_x0000_s92308"/>
                  </a:ext>
                  <a:ext uri="{FF2B5EF4-FFF2-40B4-BE49-F238E27FC236}">
                    <a16:creationId xmlns:a16="http://schemas.microsoft.com/office/drawing/2014/main" id="{00000000-0008-0000-0300-000094680100}"/>
                  </a:ext>
                </a:extLst>
              </xdr:cNvPr>
              <xdr:cNvSpPr/>
            </xdr:nvSpPr>
            <xdr:spPr bwMode="auto">
              <a:xfrm>
                <a:off x="5029328" y="20528011"/>
                <a:ext cx="1200150"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Management Approval</a:t>
                </a:r>
              </a:p>
            </xdr:txBody>
          </xdr:sp>
          <xdr:sp macro="" textlink="">
            <xdr:nvSpPr>
              <xdr:cNvPr id="92309" name="Check Box 149" hidden="1">
                <a:extLst>
                  <a:ext uri="{63B3BB69-23CF-44E3-9099-C40C66FF867C}">
                    <a14:compatExt spid="_x0000_s92309"/>
                  </a:ext>
                  <a:ext uri="{FF2B5EF4-FFF2-40B4-BE49-F238E27FC236}">
                    <a16:creationId xmlns:a16="http://schemas.microsoft.com/office/drawing/2014/main" id="{00000000-0008-0000-0300-000095680100}"/>
                  </a:ext>
                </a:extLst>
              </xdr:cNvPr>
              <xdr:cNvSpPr/>
            </xdr:nvSpPr>
            <xdr:spPr bwMode="auto">
              <a:xfrm>
                <a:off x="2077181" y="19115943"/>
                <a:ext cx="1247775" cy="1809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Comprehensive</a:t>
                </a:r>
              </a:p>
            </xdr:txBody>
          </xdr:sp>
          <xdr:sp macro="" textlink="">
            <xdr:nvSpPr>
              <xdr:cNvPr id="92310" name="Check Box 150" hidden="1">
                <a:extLst>
                  <a:ext uri="{63B3BB69-23CF-44E3-9099-C40C66FF867C}">
                    <a14:compatExt spid="_x0000_s92310"/>
                  </a:ext>
                  <a:ext uri="{FF2B5EF4-FFF2-40B4-BE49-F238E27FC236}">
                    <a16:creationId xmlns:a16="http://schemas.microsoft.com/office/drawing/2014/main" id="{00000000-0008-0000-0300-000096680100}"/>
                  </a:ext>
                </a:extLst>
              </xdr:cNvPr>
              <xdr:cNvSpPr/>
            </xdr:nvSpPr>
            <xdr:spPr bwMode="auto">
              <a:xfrm>
                <a:off x="3201131" y="19115943"/>
                <a:ext cx="1057275" cy="190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Collision</a:t>
                </a:r>
              </a:p>
            </xdr:txBody>
          </xdr:sp>
          <xdr:sp macro="" textlink="">
            <xdr:nvSpPr>
              <xdr:cNvPr id="92311" name="Check Box 151" hidden="1">
                <a:extLst>
                  <a:ext uri="{63B3BB69-23CF-44E3-9099-C40C66FF867C}">
                    <a14:compatExt spid="_x0000_s92311"/>
                  </a:ext>
                  <a:ext uri="{FF2B5EF4-FFF2-40B4-BE49-F238E27FC236}">
                    <a16:creationId xmlns:a16="http://schemas.microsoft.com/office/drawing/2014/main" id="{00000000-0008-0000-0300-000097680100}"/>
                  </a:ext>
                </a:extLst>
              </xdr:cNvPr>
              <xdr:cNvSpPr/>
            </xdr:nvSpPr>
            <xdr:spPr bwMode="auto">
              <a:xfrm>
                <a:off x="4277456" y="19125468"/>
                <a:ext cx="121920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False Pretense</a:t>
                </a:r>
              </a:p>
            </xdr:txBody>
          </xdr:sp>
          <xdr:sp macro="" textlink="">
            <xdr:nvSpPr>
              <xdr:cNvPr id="92312" name="Check Box 152" hidden="1">
                <a:extLst>
                  <a:ext uri="{63B3BB69-23CF-44E3-9099-C40C66FF867C}">
                    <a14:compatExt spid="_x0000_s92312"/>
                  </a:ext>
                  <a:ext uri="{FF2B5EF4-FFF2-40B4-BE49-F238E27FC236}">
                    <a16:creationId xmlns:a16="http://schemas.microsoft.com/office/drawing/2014/main" id="{00000000-0008-0000-0300-000098680100}"/>
                  </a:ext>
                </a:extLst>
              </xdr:cNvPr>
              <xdr:cNvSpPr/>
            </xdr:nvSpPr>
            <xdr:spPr bwMode="auto">
              <a:xfrm>
                <a:off x="5410931" y="19123270"/>
                <a:ext cx="9810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None</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47625</xdr:colOff>
      <xdr:row>42</xdr:row>
      <xdr:rowOff>152400</xdr:rowOff>
    </xdr:from>
    <xdr:to>
      <xdr:col>1</xdr:col>
      <xdr:colOff>314325</xdr:colOff>
      <xdr:row>52</xdr:row>
      <xdr:rowOff>19050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28600" y="7886700"/>
          <a:ext cx="266700" cy="1771650"/>
          <a:chOff x="228600" y="8077270"/>
          <a:chExt cx="266700" cy="1581153"/>
        </a:xfrm>
      </xdr:grpSpPr>
      <xdr:sp macro="" textlink="">
        <xdr:nvSpPr>
          <xdr:cNvPr id="31753" name="Check Box 9" hidden="1">
            <a:extLst>
              <a:ext uri="{63B3BB69-23CF-44E3-9099-C40C66FF867C}">
                <a14:compatExt xmlns:a14="http://schemas.microsoft.com/office/drawing/2010/main" spid="_x0000_s31753"/>
              </a:ext>
              <a:ext uri="{FF2B5EF4-FFF2-40B4-BE49-F238E27FC236}">
                <a16:creationId xmlns:a16="http://schemas.microsoft.com/office/drawing/2014/main" id="{00000000-0008-0000-0500-0000097C0000}"/>
              </a:ext>
            </a:extLst>
          </xdr:cNvPr>
          <xdr:cNvSpPr/>
        </xdr:nvSpPr>
        <xdr:spPr bwMode="auto">
          <a:xfrm>
            <a:off x="228600" y="8077270"/>
            <a:ext cx="266700" cy="257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758" name="Check Box 14" hidden="1">
            <a:extLst>
              <a:ext uri="{63B3BB69-23CF-44E3-9099-C40C66FF867C}">
                <a14:compatExt xmlns:a14="http://schemas.microsoft.com/office/drawing/2010/main" spid="_x0000_s31758"/>
              </a:ext>
              <a:ext uri="{FF2B5EF4-FFF2-40B4-BE49-F238E27FC236}">
                <a16:creationId xmlns:a16="http://schemas.microsoft.com/office/drawing/2014/main" id="{00000000-0008-0000-0500-00000E7C0000}"/>
              </a:ext>
            </a:extLst>
          </xdr:cNvPr>
          <xdr:cNvSpPr/>
        </xdr:nvSpPr>
        <xdr:spPr bwMode="auto">
          <a:xfrm>
            <a:off x="228600" y="8267700"/>
            <a:ext cx="2667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759" name="Check Box 15" hidden="1">
            <a:extLst>
              <a:ext uri="{63B3BB69-23CF-44E3-9099-C40C66FF867C}">
                <a14:compatExt xmlns:a14="http://schemas.microsoft.com/office/drawing/2010/main" spid="_x0000_s31759"/>
              </a:ext>
              <a:ext uri="{FF2B5EF4-FFF2-40B4-BE49-F238E27FC236}">
                <a16:creationId xmlns:a16="http://schemas.microsoft.com/office/drawing/2014/main" id="{00000000-0008-0000-0500-00000F7C0000}"/>
              </a:ext>
            </a:extLst>
          </xdr:cNvPr>
          <xdr:cNvSpPr/>
        </xdr:nvSpPr>
        <xdr:spPr bwMode="auto">
          <a:xfrm>
            <a:off x="228600" y="9401232"/>
            <a:ext cx="266700" cy="2571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794" name="Check Box 50" hidden="1">
            <a:extLst>
              <a:ext uri="{63B3BB69-23CF-44E3-9099-C40C66FF867C}">
                <a14:compatExt xmlns:a14="http://schemas.microsoft.com/office/drawing/2010/main" spid="_x0000_s31794"/>
              </a:ext>
              <a:ext uri="{FF2B5EF4-FFF2-40B4-BE49-F238E27FC236}">
                <a16:creationId xmlns:a16="http://schemas.microsoft.com/office/drawing/2014/main" id="{00000000-0008-0000-0500-0000327C0000}"/>
              </a:ext>
            </a:extLst>
          </xdr:cNvPr>
          <xdr:cNvSpPr/>
        </xdr:nvSpPr>
        <xdr:spPr bwMode="auto">
          <a:xfrm>
            <a:off x="228600" y="8458200"/>
            <a:ext cx="2667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853" name="Check Box 109" hidden="1">
            <a:extLst>
              <a:ext uri="{63B3BB69-23CF-44E3-9099-C40C66FF867C}">
                <a14:compatExt xmlns:a14="http://schemas.microsoft.com/office/drawing/2010/main" spid="_x0000_s31853"/>
              </a:ext>
              <a:ext uri="{FF2B5EF4-FFF2-40B4-BE49-F238E27FC236}">
                <a16:creationId xmlns:a16="http://schemas.microsoft.com/office/drawing/2014/main" id="{00000000-0008-0000-0500-00006D7C0000}"/>
              </a:ext>
            </a:extLst>
          </xdr:cNvPr>
          <xdr:cNvSpPr/>
        </xdr:nvSpPr>
        <xdr:spPr bwMode="auto">
          <a:xfrm>
            <a:off x="228600" y="8829675"/>
            <a:ext cx="2667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854" name="Check Box 110" hidden="1">
            <a:extLst>
              <a:ext uri="{63B3BB69-23CF-44E3-9099-C40C66FF867C}">
                <a14:compatExt xmlns:a14="http://schemas.microsoft.com/office/drawing/2010/main" spid="_x0000_s31854"/>
              </a:ext>
              <a:ext uri="{FF2B5EF4-FFF2-40B4-BE49-F238E27FC236}">
                <a16:creationId xmlns:a16="http://schemas.microsoft.com/office/drawing/2014/main" id="{00000000-0008-0000-0500-00006E7C0000}"/>
              </a:ext>
            </a:extLst>
          </xdr:cNvPr>
          <xdr:cNvSpPr/>
        </xdr:nvSpPr>
        <xdr:spPr bwMode="auto">
          <a:xfrm>
            <a:off x="228600" y="9210675"/>
            <a:ext cx="2667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855" name="Check Box 111" hidden="1">
            <a:extLst>
              <a:ext uri="{63B3BB69-23CF-44E3-9099-C40C66FF867C}">
                <a14:compatExt xmlns:a14="http://schemas.microsoft.com/office/drawing/2010/main" spid="_x0000_s31855"/>
              </a:ext>
              <a:ext uri="{FF2B5EF4-FFF2-40B4-BE49-F238E27FC236}">
                <a16:creationId xmlns:a16="http://schemas.microsoft.com/office/drawing/2014/main" id="{00000000-0008-0000-0500-00006F7C0000}"/>
              </a:ext>
            </a:extLst>
          </xdr:cNvPr>
          <xdr:cNvSpPr/>
        </xdr:nvSpPr>
        <xdr:spPr bwMode="auto">
          <a:xfrm>
            <a:off x="228600" y="9020175"/>
            <a:ext cx="2667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859" name="Check Box 115" hidden="1">
            <a:extLst>
              <a:ext uri="{63B3BB69-23CF-44E3-9099-C40C66FF867C}">
                <a14:compatExt xmlns:a14="http://schemas.microsoft.com/office/drawing/2010/main" spid="_x0000_s31859"/>
              </a:ext>
              <a:ext uri="{FF2B5EF4-FFF2-40B4-BE49-F238E27FC236}">
                <a16:creationId xmlns:a16="http://schemas.microsoft.com/office/drawing/2014/main" id="{00000000-0008-0000-0500-0000737C0000}"/>
              </a:ext>
            </a:extLst>
          </xdr:cNvPr>
          <xdr:cNvSpPr/>
        </xdr:nvSpPr>
        <xdr:spPr bwMode="auto">
          <a:xfrm>
            <a:off x="228600" y="8639175"/>
            <a:ext cx="266700" cy="2571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4</xdr:col>
          <xdr:colOff>85725</xdr:colOff>
          <xdr:row>6</xdr:row>
          <xdr:rowOff>9525</xdr:rowOff>
        </xdr:from>
        <xdr:to>
          <xdr:col>5</xdr:col>
          <xdr:colOff>561975</xdr:colOff>
          <xdr:row>16</xdr:row>
          <xdr:rowOff>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2009775" y="1114425"/>
              <a:ext cx="1057275" cy="1895475"/>
              <a:chOff x="2009775" y="1114427"/>
              <a:chExt cx="1057276" cy="1904994"/>
            </a:xfrm>
          </xdr:grpSpPr>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500-00001F7C0000}"/>
                  </a:ext>
                </a:extLst>
              </xdr:cNvPr>
              <xdr:cNvSpPr/>
            </xdr:nvSpPr>
            <xdr:spPr bwMode="auto">
              <a:xfrm>
                <a:off x="2009775" y="1876425"/>
                <a:ext cx="428625"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22</a:t>
                </a:r>
              </a:p>
            </xdr:txBody>
          </xdr:sp>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500-0000407C0000}"/>
                  </a:ext>
                </a:extLst>
              </xdr:cNvPr>
              <xdr:cNvSpPr/>
            </xdr:nvSpPr>
            <xdr:spPr bwMode="auto">
              <a:xfrm>
                <a:off x="2009775" y="2828926"/>
                <a:ext cx="5048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30</a:t>
                </a:r>
              </a:p>
            </xdr:txBody>
          </xdr:sp>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500-0000547C0000}"/>
                  </a:ext>
                </a:extLst>
              </xdr:cNvPr>
              <xdr:cNvSpPr/>
            </xdr:nvSpPr>
            <xdr:spPr bwMode="auto">
              <a:xfrm>
                <a:off x="2590800" y="2066926"/>
                <a:ext cx="428625"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26</a:t>
                </a:r>
              </a:p>
            </xdr:txBody>
          </xdr:sp>
          <xdr:sp macro="" textlink="">
            <xdr:nvSpPr>
              <xdr:cNvPr id="31829" name="Check Box 85" hidden="1">
                <a:extLst>
                  <a:ext uri="{63B3BB69-23CF-44E3-9099-C40C66FF867C}">
                    <a14:compatExt spid="_x0000_s31829"/>
                  </a:ext>
                  <a:ext uri="{FF2B5EF4-FFF2-40B4-BE49-F238E27FC236}">
                    <a16:creationId xmlns:a16="http://schemas.microsoft.com/office/drawing/2014/main" id="{00000000-0008-0000-0500-0000557C0000}"/>
                  </a:ext>
                </a:extLst>
              </xdr:cNvPr>
              <xdr:cNvSpPr/>
            </xdr:nvSpPr>
            <xdr:spPr bwMode="auto">
              <a:xfrm>
                <a:off x="2009775" y="2066926"/>
                <a:ext cx="428625"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22</a:t>
                </a:r>
              </a:p>
            </xdr:txBody>
          </xdr:sp>
          <xdr:sp macro="" textlink="">
            <xdr:nvSpPr>
              <xdr:cNvPr id="31831" name="Check Box 87" hidden="1">
                <a:extLst>
                  <a:ext uri="{63B3BB69-23CF-44E3-9099-C40C66FF867C}">
                    <a14:compatExt spid="_x0000_s31831"/>
                  </a:ext>
                  <a:ext uri="{FF2B5EF4-FFF2-40B4-BE49-F238E27FC236}">
                    <a16:creationId xmlns:a16="http://schemas.microsoft.com/office/drawing/2014/main" id="{00000000-0008-0000-0500-0000577C0000}"/>
                  </a:ext>
                </a:extLst>
              </xdr:cNvPr>
              <xdr:cNvSpPr/>
            </xdr:nvSpPr>
            <xdr:spPr bwMode="auto">
              <a:xfrm>
                <a:off x="2009775" y="2257425"/>
                <a:ext cx="428625"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22</a:t>
                </a:r>
              </a:p>
            </xdr:txBody>
          </xdr:sp>
          <xdr:sp macro="" textlink="">
            <xdr:nvSpPr>
              <xdr:cNvPr id="31833" name="Check Box 89" hidden="1">
                <a:extLst>
                  <a:ext uri="{63B3BB69-23CF-44E3-9099-C40C66FF867C}">
                    <a14:compatExt spid="_x0000_s31833"/>
                  </a:ext>
                  <a:ext uri="{FF2B5EF4-FFF2-40B4-BE49-F238E27FC236}">
                    <a16:creationId xmlns:a16="http://schemas.microsoft.com/office/drawing/2014/main" id="{00000000-0008-0000-0500-0000597C0000}"/>
                  </a:ext>
                </a:extLst>
              </xdr:cNvPr>
              <xdr:cNvSpPr/>
            </xdr:nvSpPr>
            <xdr:spPr bwMode="auto">
              <a:xfrm>
                <a:off x="2590800" y="2257425"/>
                <a:ext cx="428625"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26</a:t>
                </a:r>
              </a:p>
            </xdr:txBody>
          </xdr:sp>
          <xdr:sp macro="" textlink="">
            <xdr:nvSpPr>
              <xdr:cNvPr id="31843" name="Check Box 99" hidden="1">
                <a:extLst>
                  <a:ext uri="{63B3BB69-23CF-44E3-9099-C40C66FF867C}">
                    <a14:compatExt spid="_x0000_s31843"/>
                  </a:ext>
                  <a:ext uri="{FF2B5EF4-FFF2-40B4-BE49-F238E27FC236}">
                    <a16:creationId xmlns:a16="http://schemas.microsoft.com/office/drawing/2014/main" id="{00000000-0008-0000-0500-0000637C0000}"/>
                  </a:ext>
                </a:extLst>
              </xdr:cNvPr>
              <xdr:cNvSpPr/>
            </xdr:nvSpPr>
            <xdr:spPr bwMode="auto">
              <a:xfrm>
                <a:off x="2009775" y="1114427"/>
                <a:ext cx="4286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21</a:t>
                </a:r>
              </a:p>
            </xdr:txBody>
          </xdr:sp>
          <xdr:sp macro="" textlink="">
            <xdr:nvSpPr>
              <xdr:cNvPr id="31848" name="Check Box 104" hidden="1">
                <a:extLst>
                  <a:ext uri="{63B3BB69-23CF-44E3-9099-C40C66FF867C}">
                    <a14:compatExt spid="_x0000_s31848"/>
                  </a:ext>
                  <a:ext uri="{FF2B5EF4-FFF2-40B4-BE49-F238E27FC236}">
                    <a16:creationId xmlns:a16="http://schemas.microsoft.com/office/drawing/2014/main" id="{00000000-0008-0000-0500-0000687C0000}"/>
                  </a:ext>
                </a:extLst>
              </xdr:cNvPr>
              <xdr:cNvSpPr/>
            </xdr:nvSpPr>
            <xdr:spPr bwMode="auto">
              <a:xfrm>
                <a:off x="2009775" y="1304925"/>
                <a:ext cx="4286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25</a:t>
                </a:r>
              </a:p>
            </xdr:txBody>
          </xdr:sp>
          <xdr:sp macro="" textlink="">
            <xdr:nvSpPr>
              <xdr:cNvPr id="31869" name="Check Box 125" hidden="1">
                <a:extLst>
                  <a:ext uri="{63B3BB69-23CF-44E3-9099-C40C66FF867C}">
                    <a14:compatExt spid="_x0000_s31869"/>
                  </a:ext>
                  <a:ext uri="{FF2B5EF4-FFF2-40B4-BE49-F238E27FC236}">
                    <a16:creationId xmlns:a16="http://schemas.microsoft.com/office/drawing/2014/main" id="{00000000-0008-0000-0500-00007D7C0000}"/>
                  </a:ext>
                </a:extLst>
              </xdr:cNvPr>
              <xdr:cNvSpPr/>
            </xdr:nvSpPr>
            <xdr:spPr bwMode="auto">
              <a:xfrm>
                <a:off x="2590806" y="2828921"/>
                <a:ext cx="47624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15</xdr:row>
          <xdr:rowOff>9525</xdr:rowOff>
        </xdr:from>
        <xdr:to>
          <xdr:col>13</xdr:col>
          <xdr:colOff>485775</xdr:colOff>
          <xdr:row>16</xdr:row>
          <xdr:rowOff>0</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5553075" y="2828925"/>
              <a:ext cx="2143125" cy="180975"/>
              <a:chOff x="5495915" y="2828925"/>
              <a:chExt cx="2143126" cy="190500"/>
            </a:xfrm>
          </xdr:grpSpPr>
          <xdr:sp macro="" textlink="">
            <xdr:nvSpPr>
              <xdr:cNvPr id="31870" name="Check Box 126" hidden="1">
                <a:extLst>
                  <a:ext uri="{63B3BB69-23CF-44E3-9099-C40C66FF867C}">
                    <a14:compatExt spid="_x0000_s31870"/>
                  </a:ext>
                  <a:ext uri="{FF2B5EF4-FFF2-40B4-BE49-F238E27FC236}">
                    <a16:creationId xmlns:a16="http://schemas.microsoft.com/office/drawing/2014/main" id="{00000000-0008-0000-0500-00007E7C0000}"/>
                  </a:ext>
                </a:extLst>
              </xdr:cNvPr>
              <xdr:cNvSpPr/>
            </xdr:nvSpPr>
            <xdr:spPr bwMode="auto">
              <a:xfrm>
                <a:off x="6629400" y="2828925"/>
                <a:ext cx="4286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29</a:t>
                </a:r>
              </a:p>
            </xdr:txBody>
          </xdr:sp>
          <xdr:sp macro="" textlink="">
            <xdr:nvSpPr>
              <xdr:cNvPr id="31871" name="Check Box 127" hidden="1">
                <a:extLst>
                  <a:ext uri="{63B3BB69-23CF-44E3-9099-C40C66FF867C}">
                    <a14:compatExt spid="_x0000_s31871"/>
                  </a:ext>
                  <a:ext uri="{FF2B5EF4-FFF2-40B4-BE49-F238E27FC236}">
                    <a16:creationId xmlns:a16="http://schemas.microsoft.com/office/drawing/2014/main" id="{00000000-0008-0000-0500-00007F7C0000}"/>
                  </a:ext>
                </a:extLst>
              </xdr:cNvPr>
              <xdr:cNvSpPr/>
            </xdr:nvSpPr>
            <xdr:spPr bwMode="auto">
              <a:xfrm>
                <a:off x="6076950" y="2828925"/>
                <a:ext cx="4762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28</a:t>
                </a:r>
              </a:p>
            </xdr:txBody>
          </xdr:sp>
          <xdr:sp macro="" textlink="">
            <xdr:nvSpPr>
              <xdr:cNvPr id="31872" name="Check Box 128" hidden="1">
                <a:extLst>
                  <a:ext uri="{63B3BB69-23CF-44E3-9099-C40C66FF867C}">
                    <a14:compatExt spid="_x0000_s31872"/>
                  </a:ext>
                  <a:ext uri="{FF2B5EF4-FFF2-40B4-BE49-F238E27FC236}">
                    <a16:creationId xmlns:a16="http://schemas.microsoft.com/office/drawing/2014/main" id="{00000000-0008-0000-0500-0000807C0000}"/>
                  </a:ext>
                </a:extLst>
              </xdr:cNvPr>
              <xdr:cNvSpPr/>
            </xdr:nvSpPr>
            <xdr:spPr bwMode="auto">
              <a:xfrm>
                <a:off x="7210416" y="2828925"/>
                <a:ext cx="4286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31</a:t>
                </a:r>
              </a:p>
            </xdr:txBody>
          </xdr:sp>
          <xdr:sp macro="" textlink="">
            <xdr:nvSpPr>
              <xdr:cNvPr id="31873" name="Check Box 129" hidden="1">
                <a:extLst>
                  <a:ext uri="{63B3BB69-23CF-44E3-9099-C40C66FF867C}">
                    <a14:compatExt spid="_x0000_s31873"/>
                  </a:ext>
                  <a:ext uri="{FF2B5EF4-FFF2-40B4-BE49-F238E27FC236}">
                    <a16:creationId xmlns:a16="http://schemas.microsoft.com/office/drawing/2014/main" id="{00000000-0008-0000-0500-0000817C0000}"/>
                  </a:ext>
                </a:extLst>
              </xdr:cNvPr>
              <xdr:cNvSpPr/>
            </xdr:nvSpPr>
            <xdr:spPr bwMode="auto">
              <a:xfrm>
                <a:off x="5495915" y="2828925"/>
                <a:ext cx="4762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22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42</xdr:row>
          <xdr:rowOff>152400</xdr:rowOff>
        </xdr:from>
        <xdr:to>
          <xdr:col>1</xdr:col>
          <xdr:colOff>314325</xdr:colOff>
          <xdr:row>44</xdr:row>
          <xdr:rowOff>57150</xdr:rowOff>
        </xdr:to>
        <xdr:sp macro="" textlink="">
          <xdr:nvSpPr>
            <xdr:cNvPr id="3" name="Check Box 9" hidden="1">
              <a:extLst>
                <a:ext uri="{63B3BB69-23CF-44E3-9099-C40C66FF867C}">
                  <a14:compatExt spid="_x0000_s31753"/>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43</xdr:row>
          <xdr:rowOff>142875</xdr:rowOff>
        </xdr:from>
        <xdr:to>
          <xdr:col>1</xdr:col>
          <xdr:colOff>314325</xdr:colOff>
          <xdr:row>45</xdr:row>
          <xdr:rowOff>47625</xdr:rowOff>
        </xdr:to>
        <xdr:sp macro="" textlink="">
          <xdr:nvSpPr>
            <xdr:cNvPr id="6" name="Check Box 14" hidden="1">
              <a:extLst>
                <a:ext uri="{63B3BB69-23CF-44E3-9099-C40C66FF867C}">
                  <a14:compatExt spid="_x0000_s31758"/>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49</xdr:row>
          <xdr:rowOff>142875</xdr:rowOff>
        </xdr:from>
        <xdr:to>
          <xdr:col>1</xdr:col>
          <xdr:colOff>314325</xdr:colOff>
          <xdr:row>51</xdr:row>
          <xdr:rowOff>47625</xdr:rowOff>
        </xdr:to>
        <xdr:sp macro="" textlink="">
          <xdr:nvSpPr>
            <xdr:cNvPr id="7" name="Check Box 15" hidden="1">
              <a:extLst>
                <a:ext uri="{63B3BB69-23CF-44E3-9099-C40C66FF867C}">
                  <a14:compatExt spid="_x0000_s31759"/>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44</xdr:row>
          <xdr:rowOff>152400</xdr:rowOff>
        </xdr:from>
        <xdr:to>
          <xdr:col>1</xdr:col>
          <xdr:colOff>314325</xdr:colOff>
          <xdr:row>46</xdr:row>
          <xdr:rowOff>57150</xdr:rowOff>
        </xdr:to>
        <xdr:sp macro="" textlink="">
          <xdr:nvSpPr>
            <xdr:cNvPr id="8" name="Check Box 50" hidden="1">
              <a:extLst>
                <a:ext uri="{63B3BB69-23CF-44E3-9099-C40C66FF867C}">
                  <a14:compatExt spid="_x0000_s31794"/>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46</xdr:row>
          <xdr:rowOff>142875</xdr:rowOff>
        </xdr:from>
        <xdr:to>
          <xdr:col>1</xdr:col>
          <xdr:colOff>314325</xdr:colOff>
          <xdr:row>48</xdr:row>
          <xdr:rowOff>38100</xdr:rowOff>
        </xdr:to>
        <xdr:sp macro="" textlink="">
          <xdr:nvSpPr>
            <xdr:cNvPr id="9" name="Check Box 109" hidden="1">
              <a:extLst>
                <a:ext uri="{63B3BB69-23CF-44E3-9099-C40C66FF867C}">
                  <a14:compatExt spid="_x0000_s31853"/>
                </a:ext>
                <a:ext uri="{FF2B5EF4-FFF2-40B4-BE49-F238E27FC236}">
                  <a16:creationId xmlns:a16="http://schemas.microsoft.com/office/drawing/2014/main" id="{00000000-0008-0000-05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48</xdr:row>
          <xdr:rowOff>142875</xdr:rowOff>
        </xdr:from>
        <xdr:to>
          <xdr:col>1</xdr:col>
          <xdr:colOff>314325</xdr:colOff>
          <xdr:row>50</xdr:row>
          <xdr:rowOff>47625</xdr:rowOff>
        </xdr:to>
        <xdr:sp macro="" textlink="">
          <xdr:nvSpPr>
            <xdr:cNvPr id="10" name="Check Box 110" hidden="1">
              <a:extLst>
                <a:ext uri="{63B3BB69-23CF-44E3-9099-C40C66FF867C}">
                  <a14:compatExt spid="_x0000_s31854"/>
                </a:ext>
                <a:ext uri="{FF2B5EF4-FFF2-40B4-BE49-F238E27FC236}">
                  <a16:creationId xmlns:a16="http://schemas.microsoft.com/office/drawing/2014/main" id="{00000000-0008-0000-05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47</xdr:row>
          <xdr:rowOff>142875</xdr:rowOff>
        </xdr:from>
        <xdr:to>
          <xdr:col>1</xdr:col>
          <xdr:colOff>314325</xdr:colOff>
          <xdr:row>49</xdr:row>
          <xdr:rowOff>47625</xdr:rowOff>
        </xdr:to>
        <xdr:sp macro="" textlink="">
          <xdr:nvSpPr>
            <xdr:cNvPr id="11" name="Check Box 111" hidden="1">
              <a:extLst>
                <a:ext uri="{63B3BB69-23CF-44E3-9099-C40C66FF867C}">
                  <a14:compatExt spid="_x0000_s31855"/>
                </a:ext>
                <a:ext uri="{FF2B5EF4-FFF2-40B4-BE49-F238E27FC236}">
                  <a16:creationId xmlns:a16="http://schemas.microsoft.com/office/drawing/2014/main" id="{00000000-0008-0000-05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45</xdr:row>
          <xdr:rowOff>152400</xdr:rowOff>
        </xdr:from>
        <xdr:to>
          <xdr:col>1</xdr:col>
          <xdr:colOff>314325</xdr:colOff>
          <xdr:row>47</xdr:row>
          <xdr:rowOff>47625</xdr:rowOff>
        </xdr:to>
        <xdr:sp macro="" textlink="">
          <xdr:nvSpPr>
            <xdr:cNvPr id="12" name="Check Box 115" hidden="1">
              <a:extLst>
                <a:ext uri="{63B3BB69-23CF-44E3-9099-C40C66FF867C}">
                  <a14:compatExt spid="_x0000_s31859"/>
                </a:ext>
                <a:ext uri="{FF2B5EF4-FFF2-40B4-BE49-F238E27FC236}">
                  <a16:creationId xmlns:a16="http://schemas.microsoft.com/office/drawing/2014/main" id="{00000000-0008-0000-05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51</xdr:row>
          <xdr:rowOff>142875</xdr:rowOff>
        </xdr:from>
        <xdr:to>
          <xdr:col>1</xdr:col>
          <xdr:colOff>314325</xdr:colOff>
          <xdr:row>53</xdr:row>
          <xdr:rowOff>47625</xdr:rowOff>
        </xdr:to>
        <xdr:sp macro="" textlink="">
          <xdr:nvSpPr>
            <xdr:cNvPr id="31874" name="Check Box 130" hidden="1">
              <a:extLst>
                <a:ext uri="{63B3BB69-23CF-44E3-9099-C40C66FF867C}">
                  <a14:compatExt spid="_x0000_s31874"/>
                </a:ext>
                <a:ext uri="{FF2B5EF4-FFF2-40B4-BE49-F238E27FC236}">
                  <a16:creationId xmlns:a16="http://schemas.microsoft.com/office/drawing/2014/main" id="{00000000-0008-0000-0500-00008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50</xdr:row>
          <xdr:rowOff>142875</xdr:rowOff>
        </xdr:from>
        <xdr:to>
          <xdr:col>1</xdr:col>
          <xdr:colOff>314325</xdr:colOff>
          <xdr:row>52</xdr:row>
          <xdr:rowOff>47625</xdr:rowOff>
        </xdr:to>
        <xdr:sp macro="" textlink="">
          <xdr:nvSpPr>
            <xdr:cNvPr id="31876" name="Check Box 132" hidden="1">
              <a:extLst>
                <a:ext uri="{63B3BB69-23CF-44E3-9099-C40C66FF867C}">
                  <a14:compatExt spid="_x0000_s31876"/>
                </a:ext>
                <a:ext uri="{FF2B5EF4-FFF2-40B4-BE49-F238E27FC236}">
                  <a16:creationId xmlns:a16="http://schemas.microsoft.com/office/drawing/2014/main" id="{00000000-0008-0000-0500-00008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3</xdr:row>
          <xdr:rowOff>257175</xdr:rowOff>
        </xdr:from>
        <xdr:to>
          <xdr:col>9</xdr:col>
          <xdr:colOff>771525</xdr:colOff>
          <xdr:row>5</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6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Off Premises Power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xdr:row>
          <xdr:rowOff>152400</xdr:rowOff>
        </xdr:from>
        <xdr:to>
          <xdr:col>9</xdr:col>
          <xdr:colOff>771525</xdr:colOff>
          <xdr:row>6</xdr:row>
          <xdr:rowOff>19050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6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Off Premises 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xdr:row>
          <xdr:rowOff>152400</xdr:rowOff>
        </xdr:from>
        <xdr:to>
          <xdr:col>9</xdr:col>
          <xdr:colOff>942975</xdr:colOff>
          <xdr:row>7</xdr:row>
          <xdr:rowOff>9525</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6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Off Premises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6</xdr:row>
          <xdr:rowOff>171450</xdr:rowOff>
        </xdr:from>
        <xdr:to>
          <xdr:col>9</xdr:col>
          <xdr:colOff>323850</xdr:colOff>
          <xdr:row>8</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6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Overhead Lines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9525</xdr:rowOff>
        </xdr:from>
        <xdr:to>
          <xdr:col>7</xdr:col>
          <xdr:colOff>428625</xdr:colOff>
          <xdr:row>7</xdr:row>
          <xdr:rowOff>171450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6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Agreed Value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xdr:row>
          <xdr:rowOff>276225</xdr:rowOff>
        </xdr:from>
        <xdr:to>
          <xdr:col>7</xdr:col>
          <xdr:colOff>962025</xdr:colOff>
          <xdr:row>5</xdr:row>
          <xdr:rowOff>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6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Blanket - Buildings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xdr:row>
          <xdr:rowOff>180975</xdr:rowOff>
        </xdr:from>
        <xdr:to>
          <xdr:col>7</xdr:col>
          <xdr:colOff>942975</xdr:colOff>
          <xdr:row>6</xdr:row>
          <xdr:rowOff>19050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6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Blanket - Business Personal Property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0</xdr:rowOff>
        </xdr:from>
        <xdr:to>
          <xdr:col>7</xdr:col>
          <xdr:colOff>1200150</xdr:colOff>
          <xdr:row>6</xdr:row>
          <xdr:rowOff>180975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6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Blanket - BII/EE (N/A with Monthly Limit)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240614</xdr:colOff>
          <xdr:row>3</xdr:row>
          <xdr:rowOff>55266</xdr:rowOff>
        </xdr:from>
        <xdr:to>
          <xdr:col>9</xdr:col>
          <xdr:colOff>519843</xdr:colOff>
          <xdr:row>3</xdr:row>
          <xdr:rowOff>284762</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5238438" y="940531"/>
              <a:ext cx="996405" cy="229496"/>
              <a:chOff x="5238211" y="921176"/>
              <a:chExt cx="996614" cy="229495"/>
            </a:xfrm>
          </xdr:grpSpPr>
          <xdr:sp macro="" textlink="">
            <xdr:nvSpPr>
              <xdr:cNvPr id="80007" name="Check Box 135" hidden="1">
                <a:extLst>
                  <a:ext uri="{63B3BB69-23CF-44E3-9099-C40C66FF867C}">
                    <a14:compatExt spid="_x0000_s80007"/>
                  </a:ext>
                  <a:ext uri="{FF2B5EF4-FFF2-40B4-BE49-F238E27FC236}">
                    <a16:creationId xmlns:a16="http://schemas.microsoft.com/office/drawing/2014/main" id="{00000000-0008-0000-0900-000087380100}"/>
                  </a:ext>
                </a:extLst>
              </xdr:cNvPr>
              <xdr:cNvSpPr/>
            </xdr:nvSpPr>
            <xdr:spPr bwMode="auto">
              <a:xfrm>
                <a:off x="5238211" y="921176"/>
                <a:ext cx="508364" cy="2283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80008" name="Check Box 136" hidden="1">
                <a:extLst>
                  <a:ext uri="{63B3BB69-23CF-44E3-9099-C40C66FF867C}">
                    <a14:compatExt spid="_x0000_s80008"/>
                  </a:ext>
                  <a:ext uri="{FF2B5EF4-FFF2-40B4-BE49-F238E27FC236}">
                    <a16:creationId xmlns:a16="http://schemas.microsoft.com/office/drawing/2014/main" id="{00000000-0008-0000-0900-000088380100}"/>
                  </a:ext>
                </a:extLst>
              </xdr:cNvPr>
              <xdr:cNvSpPr/>
            </xdr:nvSpPr>
            <xdr:spPr bwMode="auto">
              <a:xfrm>
                <a:off x="5804980" y="933543"/>
                <a:ext cx="429845" cy="217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240614</xdr:colOff>
          <xdr:row>4</xdr:row>
          <xdr:rowOff>55266</xdr:rowOff>
        </xdr:from>
        <xdr:to>
          <xdr:col>9</xdr:col>
          <xdr:colOff>519843</xdr:colOff>
          <xdr:row>4</xdr:row>
          <xdr:rowOff>284762</xdr:rowOff>
        </xdr:to>
        <xdr:grpSp>
          <xdr:nvGrpSpPr>
            <xdr:cNvPr id="70" name="Group 69">
              <a:extLst>
                <a:ext uri="{FF2B5EF4-FFF2-40B4-BE49-F238E27FC236}">
                  <a16:creationId xmlns:a16="http://schemas.microsoft.com/office/drawing/2014/main" id="{00000000-0008-0000-0900-000046000000}"/>
                </a:ext>
              </a:extLst>
            </xdr:cNvPr>
            <xdr:cNvGrpSpPr/>
          </xdr:nvGrpSpPr>
          <xdr:grpSpPr>
            <a:xfrm>
              <a:off x="5238438" y="1254295"/>
              <a:ext cx="996405" cy="229496"/>
              <a:chOff x="5238211" y="921176"/>
              <a:chExt cx="996614" cy="229495"/>
            </a:xfrm>
          </xdr:grpSpPr>
          <xdr:sp macro="" textlink="">
            <xdr:nvSpPr>
              <xdr:cNvPr id="80033" name="Check Box 161" hidden="1">
                <a:extLst>
                  <a:ext uri="{63B3BB69-23CF-44E3-9099-C40C66FF867C}">
                    <a14:compatExt spid="_x0000_s80033"/>
                  </a:ext>
                  <a:ext uri="{FF2B5EF4-FFF2-40B4-BE49-F238E27FC236}">
                    <a16:creationId xmlns:a16="http://schemas.microsoft.com/office/drawing/2014/main" id="{00000000-0008-0000-0900-0000A1380100}"/>
                  </a:ext>
                </a:extLst>
              </xdr:cNvPr>
              <xdr:cNvSpPr/>
            </xdr:nvSpPr>
            <xdr:spPr bwMode="auto">
              <a:xfrm>
                <a:off x="5238211" y="921176"/>
                <a:ext cx="508364" cy="2283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80034" name="Check Box 162" hidden="1">
                <a:extLst>
                  <a:ext uri="{63B3BB69-23CF-44E3-9099-C40C66FF867C}">
                    <a14:compatExt spid="_x0000_s80034"/>
                  </a:ext>
                  <a:ext uri="{FF2B5EF4-FFF2-40B4-BE49-F238E27FC236}">
                    <a16:creationId xmlns:a16="http://schemas.microsoft.com/office/drawing/2014/main" id="{00000000-0008-0000-0900-0000A2380100}"/>
                  </a:ext>
                </a:extLst>
              </xdr:cNvPr>
              <xdr:cNvSpPr/>
            </xdr:nvSpPr>
            <xdr:spPr bwMode="auto">
              <a:xfrm>
                <a:off x="5804980" y="933543"/>
                <a:ext cx="429845" cy="217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-17090</xdr:colOff>
          <xdr:row>0</xdr:row>
          <xdr:rowOff>-56585</xdr:rowOff>
        </xdr:from>
        <xdr:to>
          <xdr:col>0</xdr:col>
          <xdr:colOff>-17090</xdr:colOff>
          <xdr:row>0</xdr:row>
          <xdr:rowOff>-56585</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7090" y="-56585"/>
              <a:ext cx="0" cy="0"/>
              <a:chOff x="-17090" y="-56585"/>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7</xdr:row>
          <xdr:rowOff>44450</xdr:rowOff>
        </xdr:from>
        <xdr:to>
          <xdr:col>17</xdr:col>
          <xdr:colOff>50800</xdr:colOff>
          <xdr:row>7</xdr:row>
          <xdr:rowOff>247650</xdr:rowOff>
        </xdr:to>
        <xdr:grpSp>
          <xdr:nvGrpSpPr>
            <xdr:cNvPr id="80202" name="Group 1">
              <a:extLst>
                <a:ext uri="{FF2B5EF4-FFF2-40B4-BE49-F238E27FC236}">
                  <a16:creationId xmlns:a16="http://schemas.microsoft.com/office/drawing/2014/main" id="{00000000-0008-0000-0900-00004A390100}"/>
                </a:ext>
              </a:extLst>
            </xdr:cNvPr>
            <xdr:cNvGrpSpPr>
              <a:grpSpLocks/>
            </xdr:cNvGrpSpPr>
          </xdr:nvGrpSpPr>
          <xdr:grpSpPr bwMode="auto">
            <a:xfrm>
              <a:off x="7605059" y="2252009"/>
              <a:ext cx="3685241" cy="203200"/>
              <a:chOff x="7955510" y="2212620"/>
              <a:chExt cx="3860415" cy="206694"/>
            </a:xfrm>
          </xdr:grpSpPr>
          <xdr:sp macro="" textlink="">
            <xdr:nvSpPr>
              <xdr:cNvPr id="80203" name="Check Box 331" hidden="1">
                <a:extLst>
                  <a:ext uri="{63B3BB69-23CF-44E3-9099-C40C66FF867C}">
                    <a14:compatExt spid="_x0000_s80203"/>
                  </a:ext>
                  <a:ext uri="{FF2B5EF4-FFF2-40B4-BE49-F238E27FC236}">
                    <a16:creationId xmlns:a16="http://schemas.microsoft.com/office/drawing/2014/main" id="{00000000-0008-0000-0900-00004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04" name="Check Box 332" hidden="1">
                <a:extLst>
                  <a:ext uri="{63B3BB69-23CF-44E3-9099-C40C66FF867C}">
                    <a14:compatExt spid="_x0000_s80204"/>
                  </a:ext>
                  <a:ext uri="{FF2B5EF4-FFF2-40B4-BE49-F238E27FC236}">
                    <a16:creationId xmlns:a16="http://schemas.microsoft.com/office/drawing/2014/main" id="{00000000-0008-0000-0900-00004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05" name="Check Box 333" hidden="1">
                <a:extLst>
                  <a:ext uri="{63B3BB69-23CF-44E3-9099-C40C66FF867C}">
                    <a14:compatExt spid="_x0000_s80205"/>
                  </a:ext>
                  <a:ext uri="{FF2B5EF4-FFF2-40B4-BE49-F238E27FC236}">
                    <a16:creationId xmlns:a16="http://schemas.microsoft.com/office/drawing/2014/main" id="{00000000-0008-0000-0900-00004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06" name="Check Box 334" hidden="1">
                <a:extLst>
                  <a:ext uri="{63B3BB69-23CF-44E3-9099-C40C66FF867C}">
                    <a14:compatExt spid="_x0000_s80206"/>
                  </a:ext>
                  <a:ext uri="{FF2B5EF4-FFF2-40B4-BE49-F238E27FC236}">
                    <a16:creationId xmlns:a16="http://schemas.microsoft.com/office/drawing/2014/main" id="{00000000-0008-0000-0900-00004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07" name="Check Box 335" hidden="1">
                <a:extLst>
                  <a:ext uri="{63B3BB69-23CF-44E3-9099-C40C66FF867C}">
                    <a14:compatExt spid="_x0000_s80207"/>
                  </a:ext>
                  <a:ext uri="{FF2B5EF4-FFF2-40B4-BE49-F238E27FC236}">
                    <a16:creationId xmlns:a16="http://schemas.microsoft.com/office/drawing/2014/main" id="{00000000-0008-0000-0900-00004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8</xdr:row>
          <xdr:rowOff>44450</xdr:rowOff>
        </xdr:from>
        <xdr:to>
          <xdr:col>17</xdr:col>
          <xdr:colOff>50800</xdr:colOff>
          <xdr:row>8</xdr:row>
          <xdr:rowOff>247650</xdr:rowOff>
        </xdr:to>
        <xdr:grpSp>
          <xdr:nvGrpSpPr>
            <xdr:cNvPr id="80210" name="Group 1">
              <a:extLst>
                <a:ext uri="{FF2B5EF4-FFF2-40B4-BE49-F238E27FC236}">
                  <a16:creationId xmlns:a16="http://schemas.microsoft.com/office/drawing/2014/main" id="{00000000-0008-0000-0900-000052390100}"/>
                </a:ext>
              </a:extLst>
            </xdr:cNvPr>
            <xdr:cNvGrpSpPr>
              <a:grpSpLocks/>
            </xdr:cNvGrpSpPr>
          </xdr:nvGrpSpPr>
          <xdr:grpSpPr bwMode="auto">
            <a:xfrm>
              <a:off x="7605059" y="2565774"/>
              <a:ext cx="3685241" cy="203200"/>
              <a:chOff x="7955510" y="2212620"/>
              <a:chExt cx="3860415" cy="206694"/>
            </a:xfrm>
          </xdr:grpSpPr>
          <xdr:sp macro="" textlink="">
            <xdr:nvSpPr>
              <xdr:cNvPr id="80211" name="Check Box 339" hidden="1">
                <a:extLst>
                  <a:ext uri="{63B3BB69-23CF-44E3-9099-C40C66FF867C}">
                    <a14:compatExt spid="_x0000_s80211"/>
                  </a:ext>
                  <a:ext uri="{FF2B5EF4-FFF2-40B4-BE49-F238E27FC236}">
                    <a16:creationId xmlns:a16="http://schemas.microsoft.com/office/drawing/2014/main" id="{00000000-0008-0000-0900-00005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12" name="Check Box 340" hidden="1">
                <a:extLst>
                  <a:ext uri="{63B3BB69-23CF-44E3-9099-C40C66FF867C}">
                    <a14:compatExt spid="_x0000_s80212"/>
                  </a:ext>
                  <a:ext uri="{FF2B5EF4-FFF2-40B4-BE49-F238E27FC236}">
                    <a16:creationId xmlns:a16="http://schemas.microsoft.com/office/drawing/2014/main" id="{00000000-0008-0000-0900-00005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13" name="Check Box 341" hidden="1">
                <a:extLst>
                  <a:ext uri="{63B3BB69-23CF-44E3-9099-C40C66FF867C}">
                    <a14:compatExt spid="_x0000_s80213"/>
                  </a:ext>
                  <a:ext uri="{FF2B5EF4-FFF2-40B4-BE49-F238E27FC236}">
                    <a16:creationId xmlns:a16="http://schemas.microsoft.com/office/drawing/2014/main" id="{00000000-0008-0000-0900-00005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14" name="Check Box 342" hidden="1">
                <a:extLst>
                  <a:ext uri="{63B3BB69-23CF-44E3-9099-C40C66FF867C}">
                    <a14:compatExt spid="_x0000_s80214"/>
                  </a:ext>
                  <a:ext uri="{FF2B5EF4-FFF2-40B4-BE49-F238E27FC236}">
                    <a16:creationId xmlns:a16="http://schemas.microsoft.com/office/drawing/2014/main" id="{00000000-0008-0000-0900-00005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15" name="Check Box 343" hidden="1">
                <a:extLst>
                  <a:ext uri="{63B3BB69-23CF-44E3-9099-C40C66FF867C}">
                    <a14:compatExt spid="_x0000_s80215"/>
                  </a:ext>
                  <a:ext uri="{FF2B5EF4-FFF2-40B4-BE49-F238E27FC236}">
                    <a16:creationId xmlns:a16="http://schemas.microsoft.com/office/drawing/2014/main" id="{00000000-0008-0000-0900-00005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9</xdr:row>
          <xdr:rowOff>44450</xdr:rowOff>
        </xdr:from>
        <xdr:to>
          <xdr:col>17</xdr:col>
          <xdr:colOff>50800</xdr:colOff>
          <xdr:row>9</xdr:row>
          <xdr:rowOff>247650</xdr:rowOff>
        </xdr:to>
        <xdr:grpSp>
          <xdr:nvGrpSpPr>
            <xdr:cNvPr id="80218" name="Group 1">
              <a:extLst>
                <a:ext uri="{FF2B5EF4-FFF2-40B4-BE49-F238E27FC236}">
                  <a16:creationId xmlns:a16="http://schemas.microsoft.com/office/drawing/2014/main" id="{00000000-0008-0000-0900-00005A390100}"/>
                </a:ext>
              </a:extLst>
            </xdr:cNvPr>
            <xdr:cNvGrpSpPr>
              <a:grpSpLocks/>
            </xdr:cNvGrpSpPr>
          </xdr:nvGrpSpPr>
          <xdr:grpSpPr bwMode="auto">
            <a:xfrm>
              <a:off x="7605059" y="2879538"/>
              <a:ext cx="3685241" cy="203200"/>
              <a:chOff x="7955510" y="2212620"/>
              <a:chExt cx="3860415" cy="206694"/>
            </a:xfrm>
          </xdr:grpSpPr>
          <xdr:sp macro="" textlink="">
            <xdr:nvSpPr>
              <xdr:cNvPr id="80219" name="Check Box 347" hidden="1">
                <a:extLst>
                  <a:ext uri="{63B3BB69-23CF-44E3-9099-C40C66FF867C}">
                    <a14:compatExt spid="_x0000_s80219"/>
                  </a:ext>
                  <a:ext uri="{FF2B5EF4-FFF2-40B4-BE49-F238E27FC236}">
                    <a16:creationId xmlns:a16="http://schemas.microsoft.com/office/drawing/2014/main" id="{00000000-0008-0000-0900-00005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20" name="Check Box 348" hidden="1">
                <a:extLst>
                  <a:ext uri="{63B3BB69-23CF-44E3-9099-C40C66FF867C}">
                    <a14:compatExt spid="_x0000_s80220"/>
                  </a:ext>
                  <a:ext uri="{FF2B5EF4-FFF2-40B4-BE49-F238E27FC236}">
                    <a16:creationId xmlns:a16="http://schemas.microsoft.com/office/drawing/2014/main" id="{00000000-0008-0000-0900-00005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21" name="Check Box 349" hidden="1">
                <a:extLst>
                  <a:ext uri="{63B3BB69-23CF-44E3-9099-C40C66FF867C}">
                    <a14:compatExt spid="_x0000_s80221"/>
                  </a:ext>
                  <a:ext uri="{FF2B5EF4-FFF2-40B4-BE49-F238E27FC236}">
                    <a16:creationId xmlns:a16="http://schemas.microsoft.com/office/drawing/2014/main" id="{00000000-0008-0000-0900-00005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22" name="Check Box 350" hidden="1">
                <a:extLst>
                  <a:ext uri="{63B3BB69-23CF-44E3-9099-C40C66FF867C}">
                    <a14:compatExt spid="_x0000_s80222"/>
                  </a:ext>
                  <a:ext uri="{FF2B5EF4-FFF2-40B4-BE49-F238E27FC236}">
                    <a16:creationId xmlns:a16="http://schemas.microsoft.com/office/drawing/2014/main" id="{00000000-0008-0000-0900-00005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23" name="Check Box 351" hidden="1">
                <a:extLst>
                  <a:ext uri="{63B3BB69-23CF-44E3-9099-C40C66FF867C}">
                    <a14:compatExt spid="_x0000_s80223"/>
                  </a:ext>
                  <a:ext uri="{FF2B5EF4-FFF2-40B4-BE49-F238E27FC236}">
                    <a16:creationId xmlns:a16="http://schemas.microsoft.com/office/drawing/2014/main" id="{00000000-0008-0000-0900-00005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10</xdr:row>
          <xdr:rowOff>44450</xdr:rowOff>
        </xdr:from>
        <xdr:to>
          <xdr:col>17</xdr:col>
          <xdr:colOff>50800</xdr:colOff>
          <xdr:row>10</xdr:row>
          <xdr:rowOff>247650</xdr:rowOff>
        </xdr:to>
        <xdr:grpSp>
          <xdr:nvGrpSpPr>
            <xdr:cNvPr id="80226" name="Group 1">
              <a:extLst>
                <a:ext uri="{FF2B5EF4-FFF2-40B4-BE49-F238E27FC236}">
                  <a16:creationId xmlns:a16="http://schemas.microsoft.com/office/drawing/2014/main" id="{00000000-0008-0000-0900-000062390100}"/>
                </a:ext>
              </a:extLst>
            </xdr:cNvPr>
            <xdr:cNvGrpSpPr>
              <a:grpSpLocks/>
            </xdr:cNvGrpSpPr>
          </xdr:nvGrpSpPr>
          <xdr:grpSpPr bwMode="auto">
            <a:xfrm>
              <a:off x="7605059" y="3193303"/>
              <a:ext cx="3685241" cy="203200"/>
              <a:chOff x="7955510" y="2212620"/>
              <a:chExt cx="3860415" cy="206694"/>
            </a:xfrm>
          </xdr:grpSpPr>
          <xdr:sp macro="" textlink="">
            <xdr:nvSpPr>
              <xdr:cNvPr id="80227" name="Check Box 355" hidden="1">
                <a:extLst>
                  <a:ext uri="{63B3BB69-23CF-44E3-9099-C40C66FF867C}">
                    <a14:compatExt spid="_x0000_s80227"/>
                  </a:ext>
                  <a:ext uri="{FF2B5EF4-FFF2-40B4-BE49-F238E27FC236}">
                    <a16:creationId xmlns:a16="http://schemas.microsoft.com/office/drawing/2014/main" id="{00000000-0008-0000-0900-00006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28" name="Check Box 356" hidden="1">
                <a:extLst>
                  <a:ext uri="{63B3BB69-23CF-44E3-9099-C40C66FF867C}">
                    <a14:compatExt spid="_x0000_s80228"/>
                  </a:ext>
                  <a:ext uri="{FF2B5EF4-FFF2-40B4-BE49-F238E27FC236}">
                    <a16:creationId xmlns:a16="http://schemas.microsoft.com/office/drawing/2014/main" id="{00000000-0008-0000-0900-00006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29" name="Check Box 357" hidden="1">
                <a:extLst>
                  <a:ext uri="{63B3BB69-23CF-44E3-9099-C40C66FF867C}">
                    <a14:compatExt spid="_x0000_s80229"/>
                  </a:ext>
                  <a:ext uri="{FF2B5EF4-FFF2-40B4-BE49-F238E27FC236}">
                    <a16:creationId xmlns:a16="http://schemas.microsoft.com/office/drawing/2014/main" id="{00000000-0008-0000-0900-00006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30" name="Check Box 358" hidden="1">
                <a:extLst>
                  <a:ext uri="{63B3BB69-23CF-44E3-9099-C40C66FF867C}">
                    <a14:compatExt spid="_x0000_s80230"/>
                  </a:ext>
                  <a:ext uri="{FF2B5EF4-FFF2-40B4-BE49-F238E27FC236}">
                    <a16:creationId xmlns:a16="http://schemas.microsoft.com/office/drawing/2014/main" id="{00000000-0008-0000-0900-00006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31" name="Check Box 359" hidden="1">
                <a:extLst>
                  <a:ext uri="{63B3BB69-23CF-44E3-9099-C40C66FF867C}">
                    <a14:compatExt spid="_x0000_s80231"/>
                  </a:ext>
                  <a:ext uri="{FF2B5EF4-FFF2-40B4-BE49-F238E27FC236}">
                    <a16:creationId xmlns:a16="http://schemas.microsoft.com/office/drawing/2014/main" id="{00000000-0008-0000-0900-00006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11</xdr:row>
          <xdr:rowOff>44450</xdr:rowOff>
        </xdr:from>
        <xdr:to>
          <xdr:col>17</xdr:col>
          <xdr:colOff>50800</xdr:colOff>
          <xdr:row>11</xdr:row>
          <xdr:rowOff>247650</xdr:rowOff>
        </xdr:to>
        <xdr:grpSp>
          <xdr:nvGrpSpPr>
            <xdr:cNvPr id="80234" name="Group 1">
              <a:extLst>
                <a:ext uri="{FF2B5EF4-FFF2-40B4-BE49-F238E27FC236}">
                  <a16:creationId xmlns:a16="http://schemas.microsoft.com/office/drawing/2014/main" id="{00000000-0008-0000-0900-00006A390100}"/>
                </a:ext>
              </a:extLst>
            </xdr:cNvPr>
            <xdr:cNvGrpSpPr>
              <a:grpSpLocks/>
            </xdr:cNvGrpSpPr>
          </xdr:nvGrpSpPr>
          <xdr:grpSpPr bwMode="auto">
            <a:xfrm>
              <a:off x="7605059" y="3507068"/>
              <a:ext cx="3685241" cy="203200"/>
              <a:chOff x="7955510" y="2212620"/>
              <a:chExt cx="3860415" cy="206694"/>
            </a:xfrm>
          </xdr:grpSpPr>
          <xdr:sp macro="" textlink="">
            <xdr:nvSpPr>
              <xdr:cNvPr id="80235" name="Check Box 363" hidden="1">
                <a:extLst>
                  <a:ext uri="{63B3BB69-23CF-44E3-9099-C40C66FF867C}">
                    <a14:compatExt spid="_x0000_s80235"/>
                  </a:ext>
                  <a:ext uri="{FF2B5EF4-FFF2-40B4-BE49-F238E27FC236}">
                    <a16:creationId xmlns:a16="http://schemas.microsoft.com/office/drawing/2014/main" id="{00000000-0008-0000-0900-00006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36" name="Check Box 364" hidden="1">
                <a:extLst>
                  <a:ext uri="{63B3BB69-23CF-44E3-9099-C40C66FF867C}">
                    <a14:compatExt spid="_x0000_s80236"/>
                  </a:ext>
                  <a:ext uri="{FF2B5EF4-FFF2-40B4-BE49-F238E27FC236}">
                    <a16:creationId xmlns:a16="http://schemas.microsoft.com/office/drawing/2014/main" id="{00000000-0008-0000-0900-00006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37" name="Check Box 365" hidden="1">
                <a:extLst>
                  <a:ext uri="{63B3BB69-23CF-44E3-9099-C40C66FF867C}">
                    <a14:compatExt spid="_x0000_s80237"/>
                  </a:ext>
                  <a:ext uri="{FF2B5EF4-FFF2-40B4-BE49-F238E27FC236}">
                    <a16:creationId xmlns:a16="http://schemas.microsoft.com/office/drawing/2014/main" id="{00000000-0008-0000-0900-00006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38" name="Check Box 366" hidden="1">
                <a:extLst>
                  <a:ext uri="{63B3BB69-23CF-44E3-9099-C40C66FF867C}">
                    <a14:compatExt spid="_x0000_s80238"/>
                  </a:ext>
                  <a:ext uri="{FF2B5EF4-FFF2-40B4-BE49-F238E27FC236}">
                    <a16:creationId xmlns:a16="http://schemas.microsoft.com/office/drawing/2014/main" id="{00000000-0008-0000-0900-00006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39" name="Check Box 367" hidden="1">
                <a:extLst>
                  <a:ext uri="{63B3BB69-23CF-44E3-9099-C40C66FF867C}">
                    <a14:compatExt spid="_x0000_s80239"/>
                  </a:ext>
                  <a:ext uri="{FF2B5EF4-FFF2-40B4-BE49-F238E27FC236}">
                    <a16:creationId xmlns:a16="http://schemas.microsoft.com/office/drawing/2014/main" id="{00000000-0008-0000-0900-00006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12</xdr:row>
          <xdr:rowOff>44450</xdr:rowOff>
        </xdr:from>
        <xdr:to>
          <xdr:col>17</xdr:col>
          <xdr:colOff>50800</xdr:colOff>
          <xdr:row>12</xdr:row>
          <xdr:rowOff>247650</xdr:rowOff>
        </xdr:to>
        <xdr:grpSp>
          <xdr:nvGrpSpPr>
            <xdr:cNvPr id="80242" name="Group 1">
              <a:extLst>
                <a:ext uri="{FF2B5EF4-FFF2-40B4-BE49-F238E27FC236}">
                  <a16:creationId xmlns:a16="http://schemas.microsoft.com/office/drawing/2014/main" id="{00000000-0008-0000-0900-000072390100}"/>
                </a:ext>
              </a:extLst>
            </xdr:cNvPr>
            <xdr:cNvGrpSpPr>
              <a:grpSpLocks/>
            </xdr:cNvGrpSpPr>
          </xdr:nvGrpSpPr>
          <xdr:grpSpPr bwMode="auto">
            <a:xfrm>
              <a:off x="7605059" y="3820832"/>
              <a:ext cx="3685241" cy="203200"/>
              <a:chOff x="7955510" y="2212620"/>
              <a:chExt cx="3860415" cy="206694"/>
            </a:xfrm>
          </xdr:grpSpPr>
          <xdr:sp macro="" textlink="">
            <xdr:nvSpPr>
              <xdr:cNvPr id="80243" name="Check Box 371" hidden="1">
                <a:extLst>
                  <a:ext uri="{63B3BB69-23CF-44E3-9099-C40C66FF867C}">
                    <a14:compatExt spid="_x0000_s80243"/>
                  </a:ext>
                  <a:ext uri="{FF2B5EF4-FFF2-40B4-BE49-F238E27FC236}">
                    <a16:creationId xmlns:a16="http://schemas.microsoft.com/office/drawing/2014/main" id="{00000000-0008-0000-0900-00007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44" name="Check Box 372" hidden="1">
                <a:extLst>
                  <a:ext uri="{63B3BB69-23CF-44E3-9099-C40C66FF867C}">
                    <a14:compatExt spid="_x0000_s80244"/>
                  </a:ext>
                  <a:ext uri="{FF2B5EF4-FFF2-40B4-BE49-F238E27FC236}">
                    <a16:creationId xmlns:a16="http://schemas.microsoft.com/office/drawing/2014/main" id="{00000000-0008-0000-0900-00007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45" name="Check Box 373" hidden="1">
                <a:extLst>
                  <a:ext uri="{63B3BB69-23CF-44E3-9099-C40C66FF867C}">
                    <a14:compatExt spid="_x0000_s80245"/>
                  </a:ext>
                  <a:ext uri="{FF2B5EF4-FFF2-40B4-BE49-F238E27FC236}">
                    <a16:creationId xmlns:a16="http://schemas.microsoft.com/office/drawing/2014/main" id="{00000000-0008-0000-0900-00007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46" name="Check Box 374" hidden="1">
                <a:extLst>
                  <a:ext uri="{63B3BB69-23CF-44E3-9099-C40C66FF867C}">
                    <a14:compatExt spid="_x0000_s80246"/>
                  </a:ext>
                  <a:ext uri="{FF2B5EF4-FFF2-40B4-BE49-F238E27FC236}">
                    <a16:creationId xmlns:a16="http://schemas.microsoft.com/office/drawing/2014/main" id="{00000000-0008-0000-0900-00007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47" name="Check Box 375" hidden="1">
                <a:extLst>
                  <a:ext uri="{63B3BB69-23CF-44E3-9099-C40C66FF867C}">
                    <a14:compatExt spid="_x0000_s80247"/>
                  </a:ext>
                  <a:ext uri="{FF2B5EF4-FFF2-40B4-BE49-F238E27FC236}">
                    <a16:creationId xmlns:a16="http://schemas.microsoft.com/office/drawing/2014/main" id="{00000000-0008-0000-0900-00007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13</xdr:row>
          <xdr:rowOff>44450</xdr:rowOff>
        </xdr:from>
        <xdr:to>
          <xdr:col>17</xdr:col>
          <xdr:colOff>50800</xdr:colOff>
          <xdr:row>13</xdr:row>
          <xdr:rowOff>247650</xdr:rowOff>
        </xdr:to>
        <xdr:grpSp>
          <xdr:nvGrpSpPr>
            <xdr:cNvPr id="80250" name="Group 1">
              <a:extLst>
                <a:ext uri="{FF2B5EF4-FFF2-40B4-BE49-F238E27FC236}">
                  <a16:creationId xmlns:a16="http://schemas.microsoft.com/office/drawing/2014/main" id="{00000000-0008-0000-0900-00007A390100}"/>
                </a:ext>
              </a:extLst>
            </xdr:cNvPr>
            <xdr:cNvGrpSpPr>
              <a:grpSpLocks/>
            </xdr:cNvGrpSpPr>
          </xdr:nvGrpSpPr>
          <xdr:grpSpPr bwMode="auto">
            <a:xfrm>
              <a:off x="7605059" y="4134597"/>
              <a:ext cx="3685241" cy="203200"/>
              <a:chOff x="7955510" y="2212620"/>
              <a:chExt cx="3860415" cy="206694"/>
            </a:xfrm>
          </xdr:grpSpPr>
          <xdr:sp macro="" textlink="">
            <xdr:nvSpPr>
              <xdr:cNvPr id="80251" name="Check Box 379" hidden="1">
                <a:extLst>
                  <a:ext uri="{63B3BB69-23CF-44E3-9099-C40C66FF867C}">
                    <a14:compatExt spid="_x0000_s80251"/>
                  </a:ext>
                  <a:ext uri="{FF2B5EF4-FFF2-40B4-BE49-F238E27FC236}">
                    <a16:creationId xmlns:a16="http://schemas.microsoft.com/office/drawing/2014/main" id="{00000000-0008-0000-0900-00007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52" name="Check Box 380" hidden="1">
                <a:extLst>
                  <a:ext uri="{63B3BB69-23CF-44E3-9099-C40C66FF867C}">
                    <a14:compatExt spid="_x0000_s80252"/>
                  </a:ext>
                  <a:ext uri="{FF2B5EF4-FFF2-40B4-BE49-F238E27FC236}">
                    <a16:creationId xmlns:a16="http://schemas.microsoft.com/office/drawing/2014/main" id="{00000000-0008-0000-0900-00007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53" name="Check Box 381" hidden="1">
                <a:extLst>
                  <a:ext uri="{63B3BB69-23CF-44E3-9099-C40C66FF867C}">
                    <a14:compatExt spid="_x0000_s80253"/>
                  </a:ext>
                  <a:ext uri="{FF2B5EF4-FFF2-40B4-BE49-F238E27FC236}">
                    <a16:creationId xmlns:a16="http://schemas.microsoft.com/office/drawing/2014/main" id="{00000000-0008-0000-0900-00007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54" name="Check Box 382" hidden="1">
                <a:extLst>
                  <a:ext uri="{63B3BB69-23CF-44E3-9099-C40C66FF867C}">
                    <a14:compatExt spid="_x0000_s80254"/>
                  </a:ext>
                  <a:ext uri="{FF2B5EF4-FFF2-40B4-BE49-F238E27FC236}">
                    <a16:creationId xmlns:a16="http://schemas.microsoft.com/office/drawing/2014/main" id="{00000000-0008-0000-0900-00007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55" name="Check Box 383" hidden="1">
                <a:extLst>
                  <a:ext uri="{63B3BB69-23CF-44E3-9099-C40C66FF867C}">
                    <a14:compatExt spid="_x0000_s80255"/>
                  </a:ext>
                  <a:ext uri="{FF2B5EF4-FFF2-40B4-BE49-F238E27FC236}">
                    <a16:creationId xmlns:a16="http://schemas.microsoft.com/office/drawing/2014/main" id="{00000000-0008-0000-0900-00007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14</xdr:row>
          <xdr:rowOff>44450</xdr:rowOff>
        </xdr:from>
        <xdr:to>
          <xdr:col>17</xdr:col>
          <xdr:colOff>50800</xdr:colOff>
          <xdr:row>14</xdr:row>
          <xdr:rowOff>247650</xdr:rowOff>
        </xdr:to>
        <xdr:grpSp>
          <xdr:nvGrpSpPr>
            <xdr:cNvPr id="80258" name="Group 1">
              <a:extLst>
                <a:ext uri="{FF2B5EF4-FFF2-40B4-BE49-F238E27FC236}">
                  <a16:creationId xmlns:a16="http://schemas.microsoft.com/office/drawing/2014/main" id="{00000000-0008-0000-0900-000082390100}"/>
                </a:ext>
              </a:extLst>
            </xdr:cNvPr>
            <xdr:cNvGrpSpPr>
              <a:grpSpLocks/>
            </xdr:cNvGrpSpPr>
          </xdr:nvGrpSpPr>
          <xdr:grpSpPr bwMode="auto">
            <a:xfrm>
              <a:off x="7605059" y="4448362"/>
              <a:ext cx="3685241" cy="203200"/>
              <a:chOff x="7955510" y="2212620"/>
              <a:chExt cx="3860415" cy="206694"/>
            </a:xfrm>
          </xdr:grpSpPr>
          <xdr:sp macro="" textlink="">
            <xdr:nvSpPr>
              <xdr:cNvPr id="80259" name="Check Box 387" hidden="1">
                <a:extLst>
                  <a:ext uri="{63B3BB69-23CF-44E3-9099-C40C66FF867C}">
                    <a14:compatExt spid="_x0000_s80259"/>
                  </a:ext>
                  <a:ext uri="{FF2B5EF4-FFF2-40B4-BE49-F238E27FC236}">
                    <a16:creationId xmlns:a16="http://schemas.microsoft.com/office/drawing/2014/main" id="{00000000-0008-0000-0900-00008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60" name="Check Box 388" hidden="1">
                <a:extLst>
                  <a:ext uri="{63B3BB69-23CF-44E3-9099-C40C66FF867C}">
                    <a14:compatExt spid="_x0000_s80260"/>
                  </a:ext>
                  <a:ext uri="{FF2B5EF4-FFF2-40B4-BE49-F238E27FC236}">
                    <a16:creationId xmlns:a16="http://schemas.microsoft.com/office/drawing/2014/main" id="{00000000-0008-0000-0900-00008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61" name="Check Box 389" hidden="1">
                <a:extLst>
                  <a:ext uri="{63B3BB69-23CF-44E3-9099-C40C66FF867C}">
                    <a14:compatExt spid="_x0000_s80261"/>
                  </a:ext>
                  <a:ext uri="{FF2B5EF4-FFF2-40B4-BE49-F238E27FC236}">
                    <a16:creationId xmlns:a16="http://schemas.microsoft.com/office/drawing/2014/main" id="{00000000-0008-0000-0900-00008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62" name="Check Box 390" hidden="1">
                <a:extLst>
                  <a:ext uri="{63B3BB69-23CF-44E3-9099-C40C66FF867C}">
                    <a14:compatExt spid="_x0000_s80262"/>
                  </a:ext>
                  <a:ext uri="{FF2B5EF4-FFF2-40B4-BE49-F238E27FC236}">
                    <a16:creationId xmlns:a16="http://schemas.microsoft.com/office/drawing/2014/main" id="{00000000-0008-0000-0900-00008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63" name="Check Box 391" hidden="1">
                <a:extLst>
                  <a:ext uri="{63B3BB69-23CF-44E3-9099-C40C66FF867C}">
                    <a14:compatExt spid="_x0000_s80263"/>
                  </a:ext>
                  <a:ext uri="{FF2B5EF4-FFF2-40B4-BE49-F238E27FC236}">
                    <a16:creationId xmlns:a16="http://schemas.microsoft.com/office/drawing/2014/main" id="{00000000-0008-0000-0900-00008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15</xdr:row>
          <xdr:rowOff>44450</xdr:rowOff>
        </xdr:from>
        <xdr:to>
          <xdr:col>17</xdr:col>
          <xdr:colOff>50800</xdr:colOff>
          <xdr:row>15</xdr:row>
          <xdr:rowOff>247650</xdr:rowOff>
        </xdr:to>
        <xdr:grpSp>
          <xdr:nvGrpSpPr>
            <xdr:cNvPr id="80266" name="Group 1">
              <a:extLst>
                <a:ext uri="{FF2B5EF4-FFF2-40B4-BE49-F238E27FC236}">
                  <a16:creationId xmlns:a16="http://schemas.microsoft.com/office/drawing/2014/main" id="{00000000-0008-0000-0900-00008A390100}"/>
                </a:ext>
              </a:extLst>
            </xdr:cNvPr>
            <xdr:cNvGrpSpPr>
              <a:grpSpLocks/>
            </xdr:cNvGrpSpPr>
          </xdr:nvGrpSpPr>
          <xdr:grpSpPr bwMode="auto">
            <a:xfrm>
              <a:off x="7605059" y="4762126"/>
              <a:ext cx="3685241" cy="203200"/>
              <a:chOff x="7955510" y="2212620"/>
              <a:chExt cx="3860415" cy="206694"/>
            </a:xfrm>
          </xdr:grpSpPr>
          <xdr:sp macro="" textlink="">
            <xdr:nvSpPr>
              <xdr:cNvPr id="80267" name="Check Box 395" hidden="1">
                <a:extLst>
                  <a:ext uri="{63B3BB69-23CF-44E3-9099-C40C66FF867C}">
                    <a14:compatExt spid="_x0000_s80267"/>
                  </a:ext>
                  <a:ext uri="{FF2B5EF4-FFF2-40B4-BE49-F238E27FC236}">
                    <a16:creationId xmlns:a16="http://schemas.microsoft.com/office/drawing/2014/main" id="{00000000-0008-0000-0900-00008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68" name="Check Box 396" hidden="1">
                <a:extLst>
                  <a:ext uri="{63B3BB69-23CF-44E3-9099-C40C66FF867C}">
                    <a14:compatExt spid="_x0000_s80268"/>
                  </a:ext>
                  <a:ext uri="{FF2B5EF4-FFF2-40B4-BE49-F238E27FC236}">
                    <a16:creationId xmlns:a16="http://schemas.microsoft.com/office/drawing/2014/main" id="{00000000-0008-0000-0900-00008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69" name="Check Box 397" hidden="1">
                <a:extLst>
                  <a:ext uri="{63B3BB69-23CF-44E3-9099-C40C66FF867C}">
                    <a14:compatExt spid="_x0000_s80269"/>
                  </a:ext>
                  <a:ext uri="{FF2B5EF4-FFF2-40B4-BE49-F238E27FC236}">
                    <a16:creationId xmlns:a16="http://schemas.microsoft.com/office/drawing/2014/main" id="{00000000-0008-0000-0900-00008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70" name="Check Box 398" hidden="1">
                <a:extLst>
                  <a:ext uri="{63B3BB69-23CF-44E3-9099-C40C66FF867C}">
                    <a14:compatExt spid="_x0000_s80270"/>
                  </a:ext>
                  <a:ext uri="{FF2B5EF4-FFF2-40B4-BE49-F238E27FC236}">
                    <a16:creationId xmlns:a16="http://schemas.microsoft.com/office/drawing/2014/main" id="{00000000-0008-0000-0900-00008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71" name="Check Box 399" hidden="1">
                <a:extLst>
                  <a:ext uri="{63B3BB69-23CF-44E3-9099-C40C66FF867C}">
                    <a14:compatExt spid="_x0000_s80271"/>
                  </a:ext>
                  <a:ext uri="{FF2B5EF4-FFF2-40B4-BE49-F238E27FC236}">
                    <a16:creationId xmlns:a16="http://schemas.microsoft.com/office/drawing/2014/main" id="{00000000-0008-0000-0900-00008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16</xdr:row>
          <xdr:rowOff>44450</xdr:rowOff>
        </xdr:from>
        <xdr:to>
          <xdr:col>17</xdr:col>
          <xdr:colOff>50800</xdr:colOff>
          <xdr:row>16</xdr:row>
          <xdr:rowOff>247650</xdr:rowOff>
        </xdr:to>
        <xdr:grpSp>
          <xdr:nvGrpSpPr>
            <xdr:cNvPr id="80274" name="Group 1">
              <a:extLst>
                <a:ext uri="{FF2B5EF4-FFF2-40B4-BE49-F238E27FC236}">
                  <a16:creationId xmlns:a16="http://schemas.microsoft.com/office/drawing/2014/main" id="{00000000-0008-0000-0900-000092390100}"/>
                </a:ext>
              </a:extLst>
            </xdr:cNvPr>
            <xdr:cNvGrpSpPr>
              <a:grpSpLocks/>
            </xdr:cNvGrpSpPr>
          </xdr:nvGrpSpPr>
          <xdr:grpSpPr bwMode="auto">
            <a:xfrm>
              <a:off x="7605059" y="5075891"/>
              <a:ext cx="3685241" cy="203200"/>
              <a:chOff x="7955510" y="2212620"/>
              <a:chExt cx="3860415" cy="206694"/>
            </a:xfrm>
          </xdr:grpSpPr>
          <xdr:sp macro="" textlink="">
            <xdr:nvSpPr>
              <xdr:cNvPr id="80275" name="Check Box 403" hidden="1">
                <a:extLst>
                  <a:ext uri="{63B3BB69-23CF-44E3-9099-C40C66FF867C}">
                    <a14:compatExt spid="_x0000_s80275"/>
                  </a:ext>
                  <a:ext uri="{FF2B5EF4-FFF2-40B4-BE49-F238E27FC236}">
                    <a16:creationId xmlns:a16="http://schemas.microsoft.com/office/drawing/2014/main" id="{00000000-0008-0000-0900-00009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76" name="Check Box 404" hidden="1">
                <a:extLst>
                  <a:ext uri="{63B3BB69-23CF-44E3-9099-C40C66FF867C}">
                    <a14:compatExt spid="_x0000_s80276"/>
                  </a:ext>
                  <a:ext uri="{FF2B5EF4-FFF2-40B4-BE49-F238E27FC236}">
                    <a16:creationId xmlns:a16="http://schemas.microsoft.com/office/drawing/2014/main" id="{00000000-0008-0000-0900-00009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77" name="Check Box 405" hidden="1">
                <a:extLst>
                  <a:ext uri="{63B3BB69-23CF-44E3-9099-C40C66FF867C}">
                    <a14:compatExt spid="_x0000_s80277"/>
                  </a:ext>
                  <a:ext uri="{FF2B5EF4-FFF2-40B4-BE49-F238E27FC236}">
                    <a16:creationId xmlns:a16="http://schemas.microsoft.com/office/drawing/2014/main" id="{00000000-0008-0000-0900-00009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78" name="Check Box 406" hidden="1">
                <a:extLst>
                  <a:ext uri="{63B3BB69-23CF-44E3-9099-C40C66FF867C}">
                    <a14:compatExt spid="_x0000_s80278"/>
                  </a:ext>
                  <a:ext uri="{FF2B5EF4-FFF2-40B4-BE49-F238E27FC236}">
                    <a16:creationId xmlns:a16="http://schemas.microsoft.com/office/drawing/2014/main" id="{00000000-0008-0000-0900-00009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79" name="Check Box 407" hidden="1">
                <a:extLst>
                  <a:ext uri="{63B3BB69-23CF-44E3-9099-C40C66FF867C}">
                    <a14:compatExt spid="_x0000_s80279"/>
                  </a:ext>
                  <a:ext uri="{FF2B5EF4-FFF2-40B4-BE49-F238E27FC236}">
                    <a16:creationId xmlns:a16="http://schemas.microsoft.com/office/drawing/2014/main" id="{00000000-0008-0000-0900-00009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17</xdr:row>
          <xdr:rowOff>44450</xdr:rowOff>
        </xdr:from>
        <xdr:to>
          <xdr:col>17</xdr:col>
          <xdr:colOff>50800</xdr:colOff>
          <xdr:row>17</xdr:row>
          <xdr:rowOff>247650</xdr:rowOff>
        </xdr:to>
        <xdr:grpSp>
          <xdr:nvGrpSpPr>
            <xdr:cNvPr id="80282" name="Group 1">
              <a:extLst>
                <a:ext uri="{FF2B5EF4-FFF2-40B4-BE49-F238E27FC236}">
                  <a16:creationId xmlns:a16="http://schemas.microsoft.com/office/drawing/2014/main" id="{00000000-0008-0000-0900-00009A390100}"/>
                </a:ext>
              </a:extLst>
            </xdr:cNvPr>
            <xdr:cNvGrpSpPr>
              <a:grpSpLocks/>
            </xdr:cNvGrpSpPr>
          </xdr:nvGrpSpPr>
          <xdr:grpSpPr bwMode="auto">
            <a:xfrm>
              <a:off x="7605059" y="5389656"/>
              <a:ext cx="3685241" cy="203200"/>
              <a:chOff x="7955510" y="2212620"/>
              <a:chExt cx="3860415" cy="206694"/>
            </a:xfrm>
          </xdr:grpSpPr>
          <xdr:sp macro="" textlink="">
            <xdr:nvSpPr>
              <xdr:cNvPr id="80283" name="Check Box 411" hidden="1">
                <a:extLst>
                  <a:ext uri="{63B3BB69-23CF-44E3-9099-C40C66FF867C}">
                    <a14:compatExt spid="_x0000_s80283"/>
                  </a:ext>
                  <a:ext uri="{FF2B5EF4-FFF2-40B4-BE49-F238E27FC236}">
                    <a16:creationId xmlns:a16="http://schemas.microsoft.com/office/drawing/2014/main" id="{00000000-0008-0000-0900-00009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84" name="Check Box 412" hidden="1">
                <a:extLst>
                  <a:ext uri="{63B3BB69-23CF-44E3-9099-C40C66FF867C}">
                    <a14:compatExt spid="_x0000_s80284"/>
                  </a:ext>
                  <a:ext uri="{FF2B5EF4-FFF2-40B4-BE49-F238E27FC236}">
                    <a16:creationId xmlns:a16="http://schemas.microsoft.com/office/drawing/2014/main" id="{00000000-0008-0000-0900-00009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85" name="Check Box 413" hidden="1">
                <a:extLst>
                  <a:ext uri="{63B3BB69-23CF-44E3-9099-C40C66FF867C}">
                    <a14:compatExt spid="_x0000_s80285"/>
                  </a:ext>
                  <a:ext uri="{FF2B5EF4-FFF2-40B4-BE49-F238E27FC236}">
                    <a16:creationId xmlns:a16="http://schemas.microsoft.com/office/drawing/2014/main" id="{00000000-0008-0000-0900-00009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86" name="Check Box 414" hidden="1">
                <a:extLst>
                  <a:ext uri="{63B3BB69-23CF-44E3-9099-C40C66FF867C}">
                    <a14:compatExt spid="_x0000_s80286"/>
                  </a:ext>
                  <a:ext uri="{FF2B5EF4-FFF2-40B4-BE49-F238E27FC236}">
                    <a16:creationId xmlns:a16="http://schemas.microsoft.com/office/drawing/2014/main" id="{00000000-0008-0000-0900-00009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87" name="Check Box 415" hidden="1">
                <a:extLst>
                  <a:ext uri="{63B3BB69-23CF-44E3-9099-C40C66FF867C}">
                    <a14:compatExt spid="_x0000_s80287"/>
                  </a:ext>
                  <a:ext uri="{FF2B5EF4-FFF2-40B4-BE49-F238E27FC236}">
                    <a16:creationId xmlns:a16="http://schemas.microsoft.com/office/drawing/2014/main" id="{00000000-0008-0000-0900-00009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18</xdr:row>
          <xdr:rowOff>44450</xdr:rowOff>
        </xdr:from>
        <xdr:to>
          <xdr:col>17</xdr:col>
          <xdr:colOff>50800</xdr:colOff>
          <xdr:row>18</xdr:row>
          <xdr:rowOff>247650</xdr:rowOff>
        </xdr:to>
        <xdr:grpSp>
          <xdr:nvGrpSpPr>
            <xdr:cNvPr id="80290" name="Group 1">
              <a:extLst>
                <a:ext uri="{FF2B5EF4-FFF2-40B4-BE49-F238E27FC236}">
                  <a16:creationId xmlns:a16="http://schemas.microsoft.com/office/drawing/2014/main" id="{00000000-0008-0000-0900-0000A2390100}"/>
                </a:ext>
              </a:extLst>
            </xdr:cNvPr>
            <xdr:cNvGrpSpPr>
              <a:grpSpLocks/>
            </xdr:cNvGrpSpPr>
          </xdr:nvGrpSpPr>
          <xdr:grpSpPr bwMode="auto">
            <a:xfrm>
              <a:off x="7605059" y="5703421"/>
              <a:ext cx="3685241" cy="203200"/>
              <a:chOff x="7955510" y="2212620"/>
              <a:chExt cx="3860415" cy="206694"/>
            </a:xfrm>
          </xdr:grpSpPr>
          <xdr:sp macro="" textlink="">
            <xdr:nvSpPr>
              <xdr:cNvPr id="80291" name="Check Box 419" hidden="1">
                <a:extLst>
                  <a:ext uri="{63B3BB69-23CF-44E3-9099-C40C66FF867C}">
                    <a14:compatExt spid="_x0000_s80291"/>
                  </a:ext>
                  <a:ext uri="{FF2B5EF4-FFF2-40B4-BE49-F238E27FC236}">
                    <a16:creationId xmlns:a16="http://schemas.microsoft.com/office/drawing/2014/main" id="{00000000-0008-0000-0900-0000A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292" name="Check Box 420" hidden="1">
                <a:extLst>
                  <a:ext uri="{63B3BB69-23CF-44E3-9099-C40C66FF867C}">
                    <a14:compatExt spid="_x0000_s80292"/>
                  </a:ext>
                  <a:ext uri="{FF2B5EF4-FFF2-40B4-BE49-F238E27FC236}">
                    <a16:creationId xmlns:a16="http://schemas.microsoft.com/office/drawing/2014/main" id="{00000000-0008-0000-0900-0000A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293" name="Check Box 421" hidden="1">
                <a:extLst>
                  <a:ext uri="{63B3BB69-23CF-44E3-9099-C40C66FF867C}">
                    <a14:compatExt spid="_x0000_s80293"/>
                  </a:ext>
                  <a:ext uri="{FF2B5EF4-FFF2-40B4-BE49-F238E27FC236}">
                    <a16:creationId xmlns:a16="http://schemas.microsoft.com/office/drawing/2014/main" id="{00000000-0008-0000-0900-0000A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294" name="Check Box 422" hidden="1">
                <a:extLst>
                  <a:ext uri="{63B3BB69-23CF-44E3-9099-C40C66FF867C}">
                    <a14:compatExt spid="_x0000_s80294"/>
                  </a:ext>
                  <a:ext uri="{FF2B5EF4-FFF2-40B4-BE49-F238E27FC236}">
                    <a16:creationId xmlns:a16="http://schemas.microsoft.com/office/drawing/2014/main" id="{00000000-0008-0000-0900-0000A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295" name="Check Box 423" hidden="1">
                <a:extLst>
                  <a:ext uri="{63B3BB69-23CF-44E3-9099-C40C66FF867C}">
                    <a14:compatExt spid="_x0000_s80295"/>
                  </a:ext>
                  <a:ext uri="{FF2B5EF4-FFF2-40B4-BE49-F238E27FC236}">
                    <a16:creationId xmlns:a16="http://schemas.microsoft.com/office/drawing/2014/main" id="{00000000-0008-0000-0900-0000A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19</xdr:row>
          <xdr:rowOff>44450</xdr:rowOff>
        </xdr:from>
        <xdr:to>
          <xdr:col>17</xdr:col>
          <xdr:colOff>50800</xdr:colOff>
          <xdr:row>19</xdr:row>
          <xdr:rowOff>247650</xdr:rowOff>
        </xdr:to>
        <xdr:grpSp>
          <xdr:nvGrpSpPr>
            <xdr:cNvPr id="80298" name="Group 1">
              <a:extLst>
                <a:ext uri="{FF2B5EF4-FFF2-40B4-BE49-F238E27FC236}">
                  <a16:creationId xmlns:a16="http://schemas.microsoft.com/office/drawing/2014/main" id="{00000000-0008-0000-0900-0000AA390100}"/>
                </a:ext>
              </a:extLst>
            </xdr:cNvPr>
            <xdr:cNvGrpSpPr>
              <a:grpSpLocks/>
            </xdr:cNvGrpSpPr>
          </xdr:nvGrpSpPr>
          <xdr:grpSpPr bwMode="auto">
            <a:xfrm>
              <a:off x="7605059" y="6017185"/>
              <a:ext cx="3685241" cy="203200"/>
              <a:chOff x="7955510" y="2212620"/>
              <a:chExt cx="3860415" cy="206694"/>
            </a:xfrm>
          </xdr:grpSpPr>
          <xdr:sp macro="" textlink="">
            <xdr:nvSpPr>
              <xdr:cNvPr id="80299" name="Check Box 427" hidden="1">
                <a:extLst>
                  <a:ext uri="{63B3BB69-23CF-44E3-9099-C40C66FF867C}">
                    <a14:compatExt spid="_x0000_s80299"/>
                  </a:ext>
                  <a:ext uri="{FF2B5EF4-FFF2-40B4-BE49-F238E27FC236}">
                    <a16:creationId xmlns:a16="http://schemas.microsoft.com/office/drawing/2014/main" id="{00000000-0008-0000-0900-0000A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300" name="Check Box 428" hidden="1">
                <a:extLst>
                  <a:ext uri="{63B3BB69-23CF-44E3-9099-C40C66FF867C}">
                    <a14:compatExt spid="_x0000_s80300"/>
                  </a:ext>
                  <a:ext uri="{FF2B5EF4-FFF2-40B4-BE49-F238E27FC236}">
                    <a16:creationId xmlns:a16="http://schemas.microsoft.com/office/drawing/2014/main" id="{00000000-0008-0000-0900-0000A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301" name="Check Box 429" hidden="1">
                <a:extLst>
                  <a:ext uri="{63B3BB69-23CF-44E3-9099-C40C66FF867C}">
                    <a14:compatExt spid="_x0000_s80301"/>
                  </a:ext>
                  <a:ext uri="{FF2B5EF4-FFF2-40B4-BE49-F238E27FC236}">
                    <a16:creationId xmlns:a16="http://schemas.microsoft.com/office/drawing/2014/main" id="{00000000-0008-0000-0900-0000A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302" name="Check Box 430" hidden="1">
                <a:extLst>
                  <a:ext uri="{63B3BB69-23CF-44E3-9099-C40C66FF867C}">
                    <a14:compatExt spid="_x0000_s80302"/>
                  </a:ext>
                  <a:ext uri="{FF2B5EF4-FFF2-40B4-BE49-F238E27FC236}">
                    <a16:creationId xmlns:a16="http://schemas.microsoft.com/office/drawing/2014/main" id="{00000000-0008-0000-0900-0000A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303" name="Check Box 431" hidden="1">
                <a:extLst>
                  <a:ext uri="{63B3BB69-23CF-44E3-9099-C40C66FF867C}">
                    <a14:compatExt spid="_x0000_s80303"/>
                  </a:ext>
                  <a:ext uri="{FF2B5EF4-FFF2-40B4-BE49-F238E27FC236}">
                    <a16:creationId xmlns:a16="http://schemas.microsoft.com/office/drawing/2014/main" id="{00000000-0008-0000-0900-0000A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20</xdr:row>
          <xdr:rowOff>44450</xdr:rowOff>
        </xdr:from>
        <xdr:to>
          <xdr:col>17</xdr:col>
          <xdr:colOff>50800</xdr:colOff>
          <xdr:row>20</xdr:row>
          <xdr:rowOff>247650</xdr:rowOff>
        </xdr:to>
        <xdr:grpSp>
          <xdr:nvGrpSpPr>
            <xdr:cNvPr id="80306" name="Group 1">
              <a:extLst>
                <a:ext uri="{FF2B5EF4-FFF2-40B4-BE49-F238E27FC236}">
                  <a16:creationId xmlns:a16="http://schemas.microsoft.com/office/drawing/2014/main" id="{00000000-0008-0000-0900-0000B2390100}"/>
                </a:ext>
              </a:extLst>
            </xdr:cNvPr>
            <xdr:cNvGrpSpPr>
              <a:grpSpLocks/>
            </xdr:cNvGrpSpPr>
          </xdr:nvGrpSpPr>
          <xdr:grpSpPr bwMode="auto">
            <a:xfrm>
              <a:off x="7605059" y="6330950"/>
              <a:ext cx="3685241" cy="203200"/>
              <a:chOff x="7955510" y="2212620"/>
              <a:chExt cx="3860415" cy="206694"/>
            </a:xfrm>
          </xdr:grpSpPr>
          <xdr:sp macro="" textlink="">
            <xdr:nvSpPr>
              <xdr:cNvPr id="80307" name="Check Box 435" hidden="1">
                <a:extLst>
                  <a:ext uri="{63B3BB69-23CF-44E3-9099-C40C66FF867C}">
                    <a14:compatExt spid="_x0000_s80307"/>
                  </a:ext>
                  <a:ext uri="{FF2B5EF4-FFF2-40B4-BE49-F238E27FC236}">
                    <a16:creationId xmlns:a16="http://schemas.microsoft.com/office/drawing/2014/main" id="{00000000-0008-0000-0900-0000B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308" name="Check Box 436" hidden="1">
                <a:extLst>
                  <a:ext uri="{63B3BB69-23CF-44E3-9099-C40C66FF867C}">
                    <a14:compatExt spid="_x0000_s80308"/>
                  </a:ext>
                  <a:ext uri="{FF2B5EF4-FFF2-40B4-BE49-F238E27FC236}">
                    <a16:creationId xmlns:a16="http://schemas.microsoft.com/office/drawing/2014/main" id="{00000000-0008-0000-0900-0000B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309" name="Check Box 437" hidden="1">
                <a:extLst>
                  <a:ext uri="{63B3BB69-23CF-44E3-9099-C40C66FF867C}">
                    <a14:compatExt spid="_x0000_s80309"/>
                  </a:ext>
                  <a:ext uri="{FF2B5EF4-FFF2-40B4-BE49-F238E27FC236}">
                    <a16:creationId xmlns:a16="http://schemas.microsoft.com/office/drawing/2014/main" id="{00000000-0008-0000-0900-0000B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310" name="Check Box 438" hidden="1">
                <a:extLst>
                  <a:ext uri="{63B3BB69-23CF-44E3-9099-C40C66FF867C}">
                    <a14:compatExt spid="_x0000_s80310"/>
                  </a:ext>
                  <a:ext uri="{FF2B5EF4-FFF2-40B4-BE49-F238E27FC236}">
                    <a16:creationId xmlns:a16="http://schemas.microsoft.com/office/drawing/2014/main" id="{00000000-0008-0000-0900-0000B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311" name="Check Box 439" hidden="1">
                <a:extLst>
                  <a:ext uri="{63B3BB69-23CF-44E3-9099-C40C66FF867C}">
                    <a14:compatExt spid="_x0000_s80311"/>
                  </a:ext>
                  <a:ext uri="{FF2B5EF4-FFF2-40B4-BE49-F238E27FC236}">
                    <a16:creationId xmlns:a16="http://schemas.microsoft.com/office/drawing/2014/main" id="{00000000-0008-0000-0900-0000B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21</xdr:row>
          <xdr:rowOff>44450</xdr:rowOff>
        </xdr:from>
        <xdr:to>
          <xdr:col>17</xdr:col>
          <xdr:colOff>50800</xdr:colOff>
          <xdr:row>21</xdr:row>
          <xdr:rowOff>247650</xdr:rowOff>
        </xdr:to>
        <xdr:grpSp>
          <xdr:nvGrpSpPr>
            <xdr:cNvPr id="80314" name="Group 1">
              <a:extLst>
                <a:ext uri="{FF2B5EF4-FFF2-40B4-BE49-F238E27FC236}">
                  <a16:creationId xmlns:a16="http://schemas.microsoft.com/office/drawing/2014/main" id="{00000000-0008-0000-0900-0000BA390100}"/>
                </a:ext>
              </a:extLst>
            </xdr:cNvPr>
            <xdr:cNvGrpSpPr>
              <a:grpSpLocks/>
            </xdr:cNvGrpSpPr>
          </xdr:nvGrpSpPr>
          <xdr:grpSpPr bwMode="auto">
            <a:xfrm>
              <a:off x="7605059" y="6644715"/>
              <a:ext cx="3685241" cy="203200"/>
              <a:chOff x="7955510" y="2212620"/>
              <a:chExt cx="3860415" cy="206694"/>
            </a:xfrm>
          </xdr:grpSpPr>
          <xdr:sp macro="" textlink="">
            <xdr:nvSpPr>
              <xdr:cNvPr id="80315" name="Check Box 443" hidden="1">
                <a:extLst>
                  <a:ext uri="{63B3BB69-23CF-44E3-9099-C40C66FF867C}">
                    <a14:compatExt spid="_x0000_s80315"/>
                  </a:ext>
                  <a:ext uri="{FF2B5EF4-FFF2-40B4-BE49-F238E27FC236}">
                    <a16:creationId xmlns:a16="http://schemas.microsoft.com/office/drawing/2014/main" id="{00000000-0008-0000-0900-0000BB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316" name="Check Box 444" hidden="1">
                <a:extLst>
                  <a:ext uri="{63B3BB69-23CF-44E3-9099-C40C66FF867C}">
                    <a14:compatExt spid="_x0000_s80316"/>
                  </a:ext>
                  <a:ext uri="{FF2B5EF4-FFF2-40B4-BE49-F238E27FC236}">
                    <a16:creationId xmlns:a16="http://schemas.microsoft.com/office/drawing/2014/main" id="{00000000-0008-0000-0900-0000BC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317" name="Check Box 445" hidden="1">
                <a:extLst>
                  <a:ext uri="{63B3BB69-23CF-44E3-9099-C40C66FF867C}">
                    <a14:compatExt spid="_x0000_s80317"/>
                  </a:ext>
                  <a:ext uri="{FF2B5EF4-FFF2-40B4-BE49-F238E27FC236}">
                    <a16:creationId xmlns:a16="http://schemas.microsoft.com/office/drawing/2014/main" id="{00000000-0008-0000-0900-0000BD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318" name="Check Box 446" hidden="1">
                <a:extLst>
                  <a:ext uri="{63B3BB69-23CF-44E3-9099-C40C66FF867C}">
                    <a14:compatExt spid="_x0000_s80318"/>
                  </a:ext>
                  <a:ext uri="{FF2B5EF4-FFF2-40B4-BE49-F238E27FC236}">
                    <a16:creationId xmlns:a16="http://schemas.microsoft.com/office/drawing/2014/main" id="{00000000-0008-0000-0900-0000BE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319" name="Check Box 447" hidden="1">
                <a:extLst>
                  <a:ext uri="{63B3BB69-23CF-44E3-9099-C40C66FF867C}">
                    <a14:compatExt spid="_x0000_s80319"/>
                  </a:ext>
                  <a:ext uri="{FF2B5EF4-FFF2-40B4-BE49-F238E27FC236}">
                    <a16:creationId xmlns:a16="http://schemas.microsoft.com/office/drawing/2014/main" id="{00000000-0008-0000-0900-0000BF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22</xdr:row>
          <xdr:rowOff>44450</xdr:rowOff>
        </xdr:from>
        <xdr:to>
          <xdr:col>17</xdr:col>
          <xdr:colOff>50800</xdr:colOff>
          <xdr:row>22</xdr:row>
          <xdr:rowOff>247650</xdr:rowOff>
        </xdr:to>
        <xdr:grpSp>
          <xdr:nvGrpSpPr>
            <xdr:cNvPr id="80322" name="Group 1">
              <a:extLst>
                <a:ext uri="{FF2B5EF4-FFF2-40B4-BE49-F238E27FC236}">
                  <a16:creationId xmlns:a16="http://schemas.microsoft.com/office/drawing/2014/main" id="{00000000-0008-0000-0900-0000C2390100}"/>
                </a:ext>
              </a:extLst>
            </xdr:cNvPr>
            <xdr:cNvGrpSpPr>
              <a:grpSpLocks/>
            </xdr:cNvGrpSpPr>
          </xdr:nvGrpSpPr>
          <xdr:grpSpPr bwMode="auto">
            <a:xfrm>
              <a:off x="7605059" y="6958479"/>
              <a:ext cx="3685241" cy="203200"/>
              <a:chOff x="7955510" y="2212620"/>
              <a:chExt cx="3860415" cy="206694"/>
            </a:xfrm>
          </xdr:grpSpPr>
          <xdr:sp macro="" textlink="">
            <xdr:nvSpPr>
              <xdr:cNvPr id="80323" name="Check Box 451" hidden="1">
                <a:extLst>
                  <a:ext uri="{63B3BB69-23CF-44E3-9099-C40C66FF867C}">
                    <a14:compatExt spid="_x0000_s80323"/>
                  </a:ext>
                  <a:ext uri="{FF2B5EF4-FFF2-40B4-BE49-F238E27FC236}">
                    <a16:creationId xmlns:a16="http://schemas.microsoft.com/office/drawing/2014/main" id="{00000000-0008-0000-0900-0000C3390100}"/>
                  </a:ext>
                </a:extLst>
              </xdr:cNvPr>
              <xdr:cNvSpPr/>
            </xdr:nvSpPr>
            <xdr:spPr bwMode="auto">
              <a:xfrm>
                <a:off x="9288429" y="2212620"/>
                <a:ext cx="834990" cy="204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324" name="Check Box 452" hidden="1">
                <a:extLst>
                  <a:ext uri="{63B3BB69-23CF-44E3-9099-C40C66FF867C}">
                    <a14:compatExt spid="_x0000_s80324"/>
                  </a:ext>
                  <a:ext uri="{FF2B5EF4-FFF2-40B4-BE49-F238E27FC236}">
                    <a16:creationId xmlns:a16="http://schemas.microsoft.com/office/drawing/2014/main" id="{00000000-0008-0000-0900-0000C4390100}"/>
                  </a:ext>
                </a:extLst>
              </xdr:cNvPr>
              <xdr:cNvSpPr/>
            </xdr:nvSpPr>
            <xdr:spPr bwMode="auto">
              <a:xfrm>
                <a:off x="10769300" y="2225439"/>
                <a:ext cx="1046625" cy="1807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325" name="Check Box 453" hidden="1">
                <a:extLst>
                  <a:ext uri="{63B3BB69-23CF-44E3-9099-C40C66FF867C}">
                    <a14:compatExt spid="_x0000_s80325"/>
                  </a:ext>
                  <a:ext uri="{FF2B5EF4-FFF2-40B4-BE49-F238E27FC236}">
                    <a16:creationId xmlns:a16="http://schemas.microsoft.com/office/drawing/2014/main" id="{00000000-0008-0000-0900-0000C5390100}"/>
                  </a:ext>
                </a:extLst>
              </xdr:cNvPr>
              <xdr:cNvSpPr/>
            </xdr:nvSpPr>
            <xdr:spPr bwMode="auto">
              <a:xfrm>
                <a:off x="7955510" y="2225439"/>
                <a:ext cx="605361" cy="190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Liability</a:t>
                </a:r>
              </a:p>
            </xdr:txBody>
          </xdr:sp>
          <xdr:sp macro="" textlink="">
            <xdr:nvSpPr>
              <xdr:cNvPr id="80326" name="Check Box 454" hidden="1">
                <a:extLst>
                  <a:ext uri="{63B3BB69-23CF-44E3-9099-C40C66FF867C}">
                    <a14:compatExt spid="_x0000_s80326"/>
                  </a:ext>
                  <a:ext uri="{FF2B5EF4-FFF2-40B4-BE49-F238E27FC236}">
                    <a16:creationId xmlns:a16="http://schemas.microsoft.com/office/drawing/2014/main" id="{00000000-0008-0000-0900-0000C6390100}"/>
                  </a:ext>
                </a:extLst>
              </xdr:cNvPr>
              <xdr:cNvSpPr/>
            </xdr:nvSpPr>
            <xdr:spPr bwMode="auto">
              <a:xfrm>
                <a:off x="8579673" y="2227346"/>
                <a:ext cx="706190" cy="191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327" name="Check Box 455" hidden="1">
                <a:extLst>
                  <a:ext uri="{63B3BB69-23CF-44E3-9099-C40C66FF867C}">
                    <a14:compatExt spid="_x0000_s80327"/>
                  </a:ext>
                  <a:ext uri="{FF2B5EF4-FFF2-40B4-BE49-F238E27FC236}">
                    <a16:creationId xmlns:a16="http://schemas.microsoft.com/office/drawing/2014/main" id="{00000000-0008-0000-0900-0000C7390100}"/>
                  </a:ext>
                </a:extLst>
              </xdr:cNvPr>
              <xdr:cNvSpPr/>
            </xdr:nvSpPr>
            <xdr:spPr bwMode="auto">
              <a:xfrm>
                <a:off x="10011371" y="2225439"/>
                <a:ext cx="834812" cy="190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18</xdr:row>
          <xdr:rowOff>0</xdr:rowOff>
        </xdr:from>
        <xdr:to>
          <xdr:col>17</xdr:col>
          <xdr:colOff>44450</xdr:colOff>
          <xdr:row>18</xdr:row>
          <xdr:rowOff>0</xdr:rowOff>
        </xdr:to>
        <xdr:grpSp>
          <xdr:nvGrpSpPr>
            <xdr:cNvPr id="80187" name="Group 315">
              <a:extLst>
                <a:ext uri="{FF2B5EF4-FFF2-40B4-BE49-F238E27FC236}">
                  <a16:creationId xmlns:a16="http://schemas.microsoft.com/office/drawing/2014/main" id="{00000000-0008-0000-0900-00003B390100}"/>
                </a:ext>
              </a:extLst>
            </xdr:cNvPr>
            <xdr:cNvGrpSpPr>
              <a:grpSpLocks/>
            </xdr:cNvGrpSpPr>
          </xdr:nvGrpSpPr>
          <xdr:grpSpPr bwMode="auto">
            <a:xfrm>
              <a:off x="7598709" y="5658971"/>
              <a:ext cx="3685241" cy="0"/>
              <a:chOff x="95888" y="0"/>
              <a:chExt cx="11191383" cy="5658971"/>
            </a:xfrm>
          </xdr:grpSpPr>
          <xdr:sp macro="" textlink="">
            <xdr:nvSpPr>
              <xdr:cNvPr id="80061" name="Check Box 189" hidden="1">
                <a:extLst>
                  <a:ext uri="{63B3BB69-23CF-44E3-9099-C40C66FF867C}">
                    <a14:compatExt spid="_x0000_s80061"/>
                  </a:ext>
                  <a:ext uri="{FF2B5EF4-FFF2-40B4-BE49-F238E27FC236}">
                    <a16:creationId xmlns:a16="http://schemas.microsoft.com/office/drawing/2014/main" id="{00000000-0008-0000-0900-0000BD380100}"/>
                  </a:ext>
                </a:extLst>
              </xdr:cNvPr>
              <xdr:cNvSpPr/>
            </xdr:nvSpPr>
            <xdr:spPr bwMode="auto">
              <a:xfrm>
                <a:off x="11278440" y="5658971"/>
                <a:ext cx="775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062" name="Check Box 190" hidden="1">
                <a:extLst>
                  <a:ext uri="{63B3BB69-23CF-44E3-9099-C40C66FF867C}">
                    <a14:compatExt spid="_x0000_s80062"/>
                  </a:ext>
                  <a:ext uri="{FF2B5EF4-FFF2-40B4-BE49-F238E27FC236}">
                    <a16:creationId xmlns:a16="http://schemas.microsoft.com/office/drawing/2014/main" id="{00000000-0008-0000-0900-0000BE380100}"/>
                  </a:ext>
                </a:extLst>
              </xdr:cNvPr>
              <xdr:cNvSpPr/>
            </xdr:nvSpPr>
            <xdr:spPr bwMode="auto">
              <a:xfrm>
                <a:off x="11277368" y="5658971"/>
                <a:ext cx="990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063" name="Check Box 191" hidden="1">
                <a:extLst>
                  <a:ext uri="{63B3BB69-23CF-44E3-9099-C40C66FF867C}">
                    <a14:compatExt spid="_x0000_s80063"/>
                  </a:ext>
                  <a:ext uri="{FF2B5EF4-FFF2-40B4-BE49-F238E27FC236}">
                    <a16:creationId xmlns:a16="http://schemas.microsoft.com/office/drawing/2014/main" id="{00000000-0008-0000-0900-0000BF380100}"/>
                  </a:ext>
                </a:extLst>
              </xdr:cNvPr>
              <xdr:cNvSpPr/>
            </xdr:nvSpPr>
            <xdr:spPr bwMode="auto">
              <a:xfrm>
                <a:off x="11279536" y="5658971"/>
                <a:ext cx="55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Liabiltiy</a:t>
                </a:r>
              </a:p>
            </xdr:txBody>
          </xdr:sp>
          <xdr:sp macro="" textlink="">
            <xdr:nvSpPr>
              <xdr:cNvPr id="80064" name="Check Box 192" hidden="1">
                <a:extLst>
                  <a:ext uri="{63B3BB69-23CF-44E3-9099-C40C66FF867C}">
                    <a14:compatExt spid="_x0000_s80064"/>
                  </a:ext>
                  <a:ext uri="{FF2B5EF4-FFF2-40B4-BE49-F238E27FC236}">
                    <a16:creationId xmlns:a16="http://schemas.microsoft.com/office/drawing/2014/main" id="{00000000-0008-0000-0900-0000C0380100}"/>
                  </a:ext>
                </a:extLst>
              </xdr:cNvPr>
              <xdr:cNvSpPr/>
            </xdr:nvSpPr>
            <xdr:spPr bwMode="auto">
              <a:xfrm>
                <a:off x="11278903" y="5658971"/>
                <a:ext cx="683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065" name="Check Box 193" hidden="1">
                <a:extLst>
                  <a:ext uri="{63B3BB69-23CF-44E3-9099-C40C66FF867C}">
                    <a14:compatExt spid="_x0000_s80065"/>
                  </a:ext>
                  <a:ext uri="{FF2B5EF4-FFF2-40B4-BE49-F238E27FC236}">
                    <a16:creationId xmlns:a16="http://schemas.microsoft.com/office/drawing/2014/main" id="{00000000-0008-0000-0900-0000C1380100}"/>
                  </a:ext>
                </a:extLst>
              </xdr:cNvPr>
              <xdr:cNvSpPr/>
            </xdr:nvSpPr>
            <xdr:spPr bwMode="auto">
              <a:xfrm>
                <a:off x="95888" y="0"/>
                <a:ext cx="785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22</xdr:row>
          <xdr:rowOff>0</xdr:rowOff>
        </xdr:from>
        <xdr:to>
          <xdr:col>17</xdr:col>
          <xdr:colOff>44450</xdr:colOff>
          <xdr:row>22</xdr:row>
          <xdr:rowOff>0</xdr:rowOff>
        </xdr:to>
        <xdr:grpSp>
          <xdr:nvGrpSpPr>
            <xdr:cNvPr id="80188" name="Group 132">
              <a:extLst>
                <a:ext uri="{FF2B5EF4-FFF2-40B4-BE49-F238E27FC236}">
                  <a16:creationId xmlns:a16="http://schemas.microsoft.com/office/drawing/2014/main" id="{00000000-0008-0000-0900-00003C390100}"/>
                </a:ext>
              </a:extLst>
            </xdr:cNvPr>
            <xdr:cNvGrpSpPr>
              <a:grpSpLocks/>
            </xdr:cNvGrpSpPr>
          </xdr:nvGrpSpPr>
          <xdr:grpSpPr bwMode="auto">
            <a:xfrm>
              <a:off x="7598709" y="6914029"/>
              <a:ext cx="3685241" cy="0"/>
              <a:chOff x="95888" y="0"/>
              <a:chExt cx="11191383" cy="6914029"/>
            </a:xfrm>
          </xdr:grpSpPr>
          <xdr:sp macro="" textlink="">
            <xdr:nvSpPr>
              <xdr:cNvPr id="80086" name="Check Box 214" hidden="1">
                <a:extLst>
                  <a:ext uri="{63B3BB69-23CF-44E3-9099-C40C66FF867C}">
                    <a14:compatExt spid="_x0000_s80086"/>
                  </a:ext>
                  <a:ext uri="{FF2B5EF4-FFF2-40B4-BE49-F238E27FC236}">
                    <a16:creationId xmlns:a16="http://schemas.microsoft.com/office/drawing/2014/main" id="{00000000-0008-0000-0900-0000D6380100}"/>
                  </a:ext>
                </a:extLst>
              </xdr:cNvPr>
              <xdr:cNvSpPr/>
            </xdr:nvSpPr>
            <xdr:spPr bwMode="auto">
              <a:xfrm>
                <a:off x="11278440" y="6914029"/>
                <a:ext cx="775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087" name="Check Box 215" hidden="1">
                <a:extLst>
                  <a:ext uri="{63B3BB69-23CF-44E3-9099-C40C66FF867C}">
                    <a14:compatExt spid="_x0000_s80087"/>
                  </a:ext>
                  <a:ext uri="{FF2B5EF4-FFF2-40B4-BE49-F238E27FC236}">
                    <a16:creationId xmlns:a16="http://schemas.microsoft.com/office/drawing/2014/main" id="{00000000-0008-0000-0900-0000D7380100}"/>
                  </a:ext>
                </a:extLst>
              </xdr:cNvPr>
              <xdr:cNvSpPr/>
            </xdr:nvSpPr>
            <xdr:spPr bwMode="auto">
              <a:xfrm>
                <a:off x="11277368" y="6914029"/>
                <a:ext cx="990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088" name="Check Box 216" hidden="1">
                <a:extLst>
                  <a:ext uri="{63B3BB69-23CF-44E3-9099-C40C66FF867C}">
                    <a14:compatExt spid="_x0000_s80088"/>
                  </a:ext>
                  <a:ext uri="{FF2B5EF4-FFF2-40B4-BE49-F238E27FC236}">
                    <a16:creationId xmlns:a16="http://schemas.microsoft.com/office/drawing/2014/main" id="{00000000-0008-0000-0900-0000D8380100}"/>
                  </a:ext>
                </a:extLst>
              </xdr:cNvPr>
              <xdr:cNvSpPr/>
            </xdr:nvSpPr>
            <xdr:spPr bwMode="auto">
              <a:xfrm>
                <a:off x="11279536" y="6914029"/>
                <a:ext cx="55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Liabiltiy</a:t>
                </a:r>
              </a:p>
            </xdr:txBody>
          </xdr:sp>
          <xdr:sp macro="" textlink="">
            <xdr:nvSpPr>
              <xdr:cNvPr id="80089" name="Check Box 217" hidden="1">
                <a:extLst>
                  <a:ext uri="{63B3BB69-23CF-44E3-9099-C40C66FF867C}">
                    <a14:compatExt spid="_x0000_s80089"/>
                  </a:ext>
                  <a:ext uri="{FF2B5EF4-FFF2-40B4-BE49-F238E27FC236}">
                    <a16:creationId xmlns:a16="http://schemas.microsoft.com/office/drawing/2014/main" id="{00000000-0008-0000-0900-0000D9380100}"/>
                  </a:ext>
                </a:extLst>
              </xdr:cNvPr>
              <xdr:cNvSpPr/>
            </xdr:nvSpPr>
            <xdr:spPr bwMode="auto">
              <a:xfrm>
                <a:off x="11278903" y="6914029"/>
                <a:ext cx="683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090" name="Check Box 218" hidden="1">
                <a:extLst>
                  <a:ext uri="{63B3BB69-23CF-44E3-9099-C40C66FF867C}">
                    <a14:compatExt spid="_x0000_s80090"/>
                  </a:ext>
                  <a:ext uri="{FF2B5EF4-FFF2-40B4-BE49-F238E27FC236}">
                    <a16:creationId xmlns:a16="http://schemas.microsoft.com/office/drawing/2014/main" id="{00000000-0008-0000-0900-0000DA380100}"/>
                  </a:ext>
                </a:extLst>
              </xdr:cNvPr>
              <xdr:cNvSpPr/>
            </xdr:nvSpPr>
            <xdr:spPr bwMode="auto">
              <a:xfrm>
                <a:off x="95888" y="0"/>
                <a:ext cx="785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23</xdr:row>
          <xdr:rowOff>0</xdr:rowOff>
        </xdr:from>
        <xdr:to>
          <xdr:col>17</xdr:col>
          <xdr:colOff>44450</xdr:colOff>
          <xdr:row>23</xdr:row>
          <xdr:rowOff>0</xdr:rowOff>
        </xdr:to>
        <xdr:grpSp>
          <xdr:nvGrpSpPr>
            <xdr:cNvPr id="80189" name="Group 144">
              <a:extLst>
                <a:ext uri="{FF2B5EF4-FFF2-40B4-BE49-F238E27FC236}">
                  <a16:creationId xmlns:a16="http://schemas.microsoft.com/office/drawing/2014/main" id="{00000000-0008-0000-0900-00003D390100}"/>
                </a:ext>
              </a:extLst>
            </xdr:cNvPr>
            <xdr:cNvGrpSpPr>
              <a:grpSpLocks/>
            </xdr:cNvGrpSpPr>
          </xdr:nvGrpSpPr>
          <xdr:grpSpPr bwMode="auto">
            <a:xfrm>
              <a:off x="7598709" y="7227794"/>
              <a:ext cx="3685241" cy="0"/>
              <a:chOff x="95888" y="0"/>
              <a:chExt cx="11191383" cy="7227794"/>
            </a:xfrm>
          </xdr:grpSpPr>
          <xdr:sp macro="" textlink="">
            <xdr:nvSpPr>
              <xdr:cNvPr id="80096" name="Check Box 224" hidden="1">
                <a:extLst>
                  <a:ext uri="{63B3BB69-23CF-44E3-9099-C40C66FF867C}">
                    <a14:compatExt spid="_x0000_s80096"/>
                  </a:ext>
                  <a:ext uri="{FF2B5EF4-FFF2-40B4-BE49-F238E27FC236}">
                    <a16:creationId xmlns:a16="http://schemas.microsoft.com/office/drawing/2014/main" id="{00000000-0008-0000-0900-0000E0380100}"/>
                  </a:ext>
                </a:extLst>
              </xdr:cNvPr>
              <xdr:cNvSpPr/>
            </xdr:nvSpPr>
            <xdr:spPr bwMode="auto">
              <a:xfrm>
                <a:off x="11278440" y="7227794"/>
                <a:ext cx="775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097" name="Check Box 225" hidden="1">
                <a:extLst>
                  <a:ext uri="{63B3BB69-23CF-44E3-9099-C40C66FF867C}">
                    <a14:compatExt spid="_x0000_s80097"/>
                  </a:ext>
                  <a:ext uri="{FF2B5EF4-FFF2-40B4-BE49-F238E27FC236}">
                    <a16:creationId xmlns:a16="http://schemas.microsoft.com/office/drawing/2014/main" id="{00000000-0008-0000-0900-0000E1380100}"/>
                  </a:ext>
                </a:extLst>
              </xdr:cNvPr>
              <xdr:cNvSpPr/>
            </xdr:nvSpPr>
            <xdr:spPr bwMode="auto">
              <a:xfrm>
                <a:off x="11277368" y="7227794"/>
                <a:ext cx="990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098" name="Check Box 226" hidden="1">
                <a:extLst>
                  <a:ext uri="{63B3BB69-23CF-44E3-9099-C40C66FF867C}">
                    <a14:compatExt spid="_x0000_s80098"/>
                  </a:ext>
                  <a:ext uri="{FF2B5EF4-FFF2-40B4-BE49-F238E27FC236}">
                    <a16:creationId xmlns:a16="http://schemas.microsoft.com/office/drawing/2014/main" id="{00000000-0008-0000-0900-0000E2380100}"/>
                  </a:ext>
                </a:extLst>
              </xdr:cNvPr>
              <xdr:cNvSpPr/>
            </xdr:nvSpPr>
            <xdr:spPr bwMode="auto">
              <a:xfrm>
                <a:off x="11279536" y="7227794"/>
                <a:ext cx="55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Liabiltiy</a:t>
                </a:r>
              </a:p>
            </xdr:txBody>
          </xdr:sp>
          <xdr:sp macro="" textlink="">
            <xdr:nvSpPr>
              <xdr:cNvPr id="80099" name="Check Box 227" hidden="1">
                <a:extLst>
                  <a:ext uri="{63B3BB69-23CF-44E3-9099-C40C66FF867C}">
                    <a14:compatExt spid="_x0000_s80099"/>
                  </a:ext>
                  <a:ext uri="{FF2B5EF4-FFF2-40B4-BE49-F238E27FC236}">
                    <a16:creationId xmlns:a16="http://schemas.microsoft.com/office/drawing/2014/main" id="{00000000-0008-0000-0900-0000E3380100}"/>
                  </a:ext>
                </a:extLst>
              </xdr:cNvPr>
              <xdr:cNvSpPr/>
            </xdr:nvSpPr>
            <xdr:spPr bwMode="auto">
              <a:xfrm>
                <a:off x="11278903" y="7227794"/>
                <a:ext cx="683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100" name="Check Box 228" hidden="1">
                <a:extLst>
                  <a:ext uri="{63B3BB69-23CF-44E3-9099-C40C66FF867C}">
                    <a14:compatExt spid="_x0000_s80100"/>
                  </a:ext>
                  <a:ext uri="{FF2B5EF4-FFF2-40B4-BE49-F238E27FC236}">
                    <a16:creationId xmlns:a16="http://schemas.microsoft.com/office/drawing/2014/main" id="{00000000-0008-0000-0900-0000E4380100}"/>
                  </a:ext>
                </a:extLst>
              </xdr:cNvPr>
              <xdr:cNvSpPr/>
            </xdr:nvSpPr>
            <xdr:spPr bwMode="auto">
              <a:xfrm>
                <a:off x="95888" y="0"/>
                <a:ext cx="785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63500</xdr:colOff>
          <xdr:row>23</xdr:row>
          <xdr:rowOff>0</xdr:rowOff>
        </xdr:from>
        <xdr:to>
          <xdr:col>17</xdr:col>
          <xdr:colOff>44450</xdr:colOff>
          <xdr:row>23</xdr:row>
          <xdr:rowOff>0</xdr:rowOff>
        </xdr:to>
        <xdr:grpSp>
          <xdr:nvGrpSpPr>
            <xdr:cNvPr id="80190" name="Group 62">
              <a:extLst>
                <a:ext uri="{FF2B5EF4-FFF2-40B4-BE49-F238E27FC236}">
                  <a16:creationId xmlns:a16="http://schemas.microsoft.com/office/drawing/2014/main" id="{00000000-0008-0000-0900-00003E390100}"/>
                </a:ext>
              </a:extLst>
            </xdr:cNvPr>
            <xdr:cNvGrpSpPr>
              <a:grpSpLocks/>
            </xdr:cNvGrpSpPr>
          </xdr:nvGrpSpPr>
          <xdr:grpSpPr bwMode="auto">
            <a:xfrm>
              <a:off x="7605059" y="7227794"/>
              <a:ext cx="3678891" cy="0"/>
              <a:chOff x="95915" y="0"/>
              <a:chExt cx="11191360" cy="7227794"/>
            </a:xfrm>
          </xdr:grpSpPr>
          <xdr:sp macro="" textlink="">
            <xdr:nvSpPr>
              <xdr:cNvPr id="80028" name="Check Box 156" hidden="1">
                <a:extLst>
                  <a:ext uri="{63B3BB69-23CF-44E3-9099-C40C66FF867C}">
                    <a14:compatExt spid="_x0000_s80028"/>
                  </a:ext>
                  <a:ext uri="{FF2B5EF4-FFF2-40B4-BE49-F238E27FC236}">
                    <a16:creationId xmlns:a16="http://schemas.microsoft.com/office/drawing/2014/main" id="{00000000-0008-0000-0900-00009C380100}"/>
                  </a:ext>
                </a:extLst>
              </xdr:cNvPr>
              <xdr:cNvSpPr/>
            </xdr:nvSpPr>
            <xdr:spPr bwMode="auto">
              <a:xfrm>
                <a:off x="11278438" y="7227794"/>
                <a:ext cx="77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 Pay</a:t>
                </a:r>
              </a:p>
            </xdr:txBody>
          </xdr:sp>
          <xdr:sp macro="" textlink="">
            <xdr:nvSpPr>
              <xdr:cNvPr id="80029" name="Check Box 157" hidden="1">
                <a:extLst>
                  <a:ext uri="{63B3BB69-23CF-44E3-9099-C40C66FF867C}">
                    <a14:compatExt spid="_x0000_s80029"/>
                  </a:ext>
                  <a:ext uri="{FF2B5EF4-FFF2-40B4-BE49-F238E27FC236}">
                    <a16:creationId xmlns:a16="http://schemas.microsoft.com/office/drawing/2014/main" id="{00000000-0008-0000-0900-00009D380100}"/>
                  </a:ext>
                </a:extLst>
              </xdr:cNvPr>
              <xdr:cNvSpPr/>
            </xdr:nvSpPr>
            <xdr:spPr bwMode="auto">
              <a:xfrm>
                <a:off x="11277370" y="7227794"/>
                <a:ext cx="990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Phys Damage</a:t>
                </a:r>
              </a:p>
            </xdr:txBody>
          </xdr:sp>
          <xdr:sp macro="" textlink="">
            <xdr:nvSpPr>
              <xdr:cNvPr id="80030" name="Check Box 158" hidden="1">
                <a:extLst>
                  <a:ext uri="{63B3BB69-23CF-44E3-9099-C40C66FF867C}">
                    <a14:compatExt spid="_x0000_s80030"/>
                  </a:ext>
                  <a:ext uri="{FF2B5EF4-FFF2-40B4-BE49-F238E27FC236}">
                    <a16:creationId xmlns:a16="http://schemas.microsoft.com/office/drawing/2014/main" id="{00000000-0008-0000-0900-00009E380100}"/>
                  </a:ext>
                </a:extLst>
              </xdr:cNvPr>
              <xdr:cNvSpPr/>
            </xdr:nvSpPr>
            <xdr:spPr bwMode="auto">
              <a:xfrm>
                <a:off x="11279539" y="7227794"/>
                <a:ext cx="556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Liabiltiy</a:t>
                </a:r>
              </a:p>
            </xdr:txBody>
          </xdr:sp>
          <xdr:sp macro="" textlink="">
            <xdr:nvSpPr>
              <xdr:cNvPr id="80031" name="Check Box 159" hidden="1">
                <a:extLst>
                  <a:ext uri="{63B3BB69-23CF-44E3-9099-C40C66FF867C}">
                    <a14:compatExt spid="_x0000_s80031"/>
                  </a:ext>
                  <a:ext uri="{FF2B5EF4-FFF2-40B4-BE49-F238E27FC236}">
                    <a16:creationId xmlns:a16="http://schemas.microsoft.com/office/drawing/2014/main" id="{00000000-0008-0000-0900-00009F380100}"/>
                  </a:ext>
                </a:extLst>
              </xdr:cNvPr>
              <xdr:cNvSpPr/>
            </xdr:nvSpPr>
            <xdr:spPr bwMode="auto">
              <a:xfrm>
                <a:off x="11278905" y="7227794"/>
                <a:ext cx="683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Fault</a:t>
                </a:r>
              </a:p>
            </xdr:txBody>
          </xdr:sp>
          <xdr:sp macro="" textlink="">
            <xdr:nvSpPr>
              <xdr:cNvPr id="80032" name="Check Box 160" hidden="1">
                <a:extLst>
                  <a:ext uri="{63B3BB69-23CF-44E3-9099-C40C66FF867C}">
                    <a14:compatExt spid="_x0000_s80032"/>
                  </a:ext>
                  <a:ext uri="{FF2B5EF4-FFF2-40B4-BE49-F238E27FC236}">
                    <a16:creationId xmlns:a16="http://schemas.microsoft.com/office/drawing/2014/main" id="{00000000-0008-0000-0900-0000A0380100}"/>
                  </a:ext>
                </a:extLst>
              </xdr:cNvPr>
              <xdr:cNvSpPr/>
            </xdr:nvSpPr>
            <xdr:spPr bwMode="auto">
              <a:xfrm>
                <a:off x="95915" y="0"/>
                <a:ext cx="785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UM / UIM</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9525</xdr:colOff>
          <xdr:row>33</xdr:row>
          <xdr:rowOff>183173</xdr:rowOff>
        </xdr:from>
        <xdr:to>
          <xdr:col>11</xdr:col>
          <xdr:colOff>161925</xdr:colOff>
          <xdr:row>38</xdr:row>
          <xdr:rowOff>0</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038475" y="6098198"/>
              <a:ext cx="4257675" cy="721702"/>
              <a:chOff x="3028217" y="9290545"/>
              <a:chExt cx="4248150" cy="742211"/>
            </a:xfrm>
          </xdr:grpSpPr>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3028217" y="9300063"/>
                <a:ext cx="741485"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CPA</a:t>
                </a:r>
              </a:p>
            </xdr:txBody>
          </xdr:sp>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4053987" y="9290545"/>
                <a:ext cx="941509" cy="192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Public Accountant</a:t>
                </a:r>
              </a:p>
            </xdr:txBody>
          </xdr:sp>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B00-000003840000}"/>
                  </a:ext>
                </a:extLst>
              </xdr:cNvPr>
              <xdr:cNvSpPr/>
            </xdr:nvSpPr>
            <xdr:spPr bwMode="auto">
              <a:xfrm>
                <a:off x="5595571" y="9300063"/>
                <a:ext cx="764198" cy="195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Staff</a:t>
                </a:r>
              </a:p>
            </xdr:txBody>
          </xdr:sp>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B00-000004840000}"/>
                  </a:ext>
                </a:extLst>
              </xdr:cNvPr>
              <xdr:cNvSpPr/>
            </xdr:nvSpPr>
            <xdr:spPr bwMode="auto">
              <a:xfrm>
                <a:off x="6545140" y="9300063"/>
                <a:ext cx="731227"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B00-000005840000}"/>
                  </a:ext>
                </a:extLst>
              </xdr:cNvPr>
              <xdr:cNvSpPr/>
            </xdr:nvSpPr>
            <xdr:spPr bwMode="auto">
              <a:xfrm>
                <a:off x="3028217" y="9483237"/>
                <a:ext cx="741485"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Annual</a:t>
                </a:r>
              </a:p>
            </xdr:txBody>
          </xdr:sp>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B00-000006840000}"/>
                  </a:ext>
                </a:extLst>
              </xdr:cNvPr>
              <xdr:cNvSpPr/>
            </xdr:nvSpPr>
            <xdr:spPr bwMode="auto">
              <a:xfrm>
                <a:off x="4053987" y="9483237"/>
                <a:ext cx="762000"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Semi Annual</a:t>
                </a:r>
              </a:p>
            </xdr:txBody>
          </xdr:sp>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B00-000007840000}"/>
                  </a:ext>
                </a:extLst>
              </xdr:cNvPr>
              <xdr:cNvSpPr/>
            </xdr:nvSpPr>
            <xdr:spPr bwMode="auto">
              <a:xfrm>
                <a:off x="5595571" y="9473712"/>
                <a:ext cx="704117"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Quarterly</a:t>
                </a:r>
              </a:p>
            </xdr:txBody>
          </xdr:sp>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B00-000008840000}"/>
                  </a:ext>
                </a:extLst>
              </xdr:cNvPr>
              <xdr:cNvSpPr/>
            </xdr:nvSpPr>
            <xdr:spPr bwMode="auto">
              <a:xfrm>
                <a:off x="6545140" y="9483237"/>
                <a:ext cx="731227"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B00-000009840000}"/>
                  </a:ext>
                </a:extLst>
              </xdr:cNvPr>
              <xdr:cNvSpPr/>
            </xdr:nvSpPr>
            <xdr:spPr bwMode="auto">
              <a:xfrm>
                <a:off x="3028217" y="9666410"/>
                <a:ext cx="741485"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B00-00000A840000}"/>
                  </a:ext>
                </a:extLst>
              </xdr:cNvPr>
              <xdr:cNvSpPr/>
            </xdr:nvSpPr>
            <xdr:spPr bwMode="auto">
              <a:xfrm>
                <a:off x="4048858" y="9656885"/>
                <a:ext cx="771525"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B00-00000C840000}"/>
                  </a:ext>
                </a:extLst>
              </xdr:cNvPr>
              <xdr:cNvSpPr/>
            </xdr:nvSpPr>
            <xdr:spPr bwMode="auto">
              <a:xfrm>
                <a:off x="3028217" y="9849582"/>
                <a:ext cx="741485"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Owner</a:t>
                </a:r>
              </a:p>
            </xdr:txBody>
          </xdr:sp>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B00-00000D840000}"/>
                  </a:ext>
                </a:extLst>
              </xdr:cNvPr>
              <xdr:cNvSpPr/>
            </xdr:nvSpPr>
            <xdr:spPr bwMode="auto">
              <a:xfrm>
                <a:off x="4053987" y="9849582"/>
                <a:ext cx="1217734"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Board of Directors</a:t>
                </a:r>
              </a:p>
            </xdr:txBody>
          </xdr:sp>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B00-00000F840000}"/>
                  </a:ext>
                </a:extLst>
              </xdr:cNvPr>
              <xdr:cNvSpPr/>
            </xdr:nvSpPr>
            <xdr:spPr bwMode="auto">
              <a:xfrm>
                <a:off x="5605096" y="9840059"/>
                <a:ext cx="73269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Partners</a:t>
                </a:r>
              </a:p>
            </xdr:txBody>
          </xdr:sp>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B00-000012840000}"/>
                  </a:ext>
                </a:extLst>
              </xdr:cNvPr>
              <xdr:cNvSpPr/>
            </xdr:nvSpPr>
            <xdr:spPr bwMode="auto">
              <a:xfrm>
                <a:off x="6545140" y="9849582"/>
                <a:ext cx="731227"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28</xdr:row>
          <xdr:rowOff>0</xdr:rowOff>
        </xdr:from>
        <xdr:to>
          <xdr:col>12</xdr:col>
          <xdr:colOff>180975</xdr:colOff>
          <xdr:row>31</xdr:row>
          <xdr:rowOff>9525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981700" y="5010150"/>
              <a:ext cx="1943100" cy="552450"/>
              <a:chOff x="5966313" y="8191520"/>
              <a:chExt cx="1937239" cy="559036"/>
            </a:xfrm>
          </xdr:grpSpPr>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B00-00001C840000}"/>
                  </a:ext>
                </a:extLst>
              </xdr:cNvPr>
              <xdr:cNvSpPr/>
            </xdr:nvSpPr>
            <xdr:spPr bwMode="auto">
              <a:xfrm>
                <a:off x="7133492" y="8191520"/>
                <a:ext cx="770060" cy="1809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B00-00001D840000}"/>
                  </a:ext>
                </a:extLst>
              </xdr:cNvPr>
              <xdr:cNvSpPr/>
            </xdr:nvSpPr>
            <xdr:spPr bwMode="auto">
              <a:xfrm>
                <a:off x="7133492" y="8372475"/>
                <a:ext cx="770060" cy="183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B00-00001F840000}"/>
                  </a:ext>
                </a:extLst>
              </xdr:cNvPr>
              <xdr:cNvSpPr/>
            </xdr:nvSpPr>
            <xdr:spPr bwMode="auto">
              <a:xfrm>
                <a:off x="7133492" y="8557845"/>
                <a:ext cx="770060" cy="183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B00-000020840000}"/>
                  </a:ext>
                </a:extLst>
              </xdr:cNvPr>
              <xdr:cNvSpPr/>
            </xdr:nvSpPr>
            <xdr:spPr bwMode="auto">
              <a:xfrm>
                <a:off x="5966313" y="8201025"/>
                <a:ext cx="759802" cy="183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B00-000021840000}"/>
                  </a:ext>
                </a:extLst>
              </xdr:cNvPr>
              <xdr:cNvSpPr/>
            </xdr:nvSpPr>
            <xdr:spPr bwMode="auto">
              <a:xfrm>
                <a:off x="5966313" y="8384198"/>
                <a:ext cx="759802" cy="183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B00-000023840000}"/>
                  </a:ext>
                </a:extLst>
              </xdr:cNvPr>
              <xdr:cNvSpPr/>
            </xdr:nvSpPr>
            <xdr:spPr bwMode="auto">
              <a:xfrm>
                <a:off x="5966313" y="8567386"/>
                <a:ext cx="759802" cy="183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195830</xdr:colOff>
          <xdr:row>23</xdr:row>
          <xdr:rowOff>39630</xdr:rowOff>
        </xdr:from>
        <xdr:to>
          <xdr:col>15</xdr:col>
          <xdr:colOff>561156</xdr:colOff>
          <xdr:row>24</xdr:row>
          <xdr:rowOff>162485</xdr:rowOff>
        </xdr:to>
        <xdr:grpSp>
          <xdr:nvGrpSpPr>
            <xdr:cNvPr id="3" name="Group 2">
              <a:extLst>
                <a:ext uri="{FF2B5EF4-FFF2-40B4-BE49-F238E27FC236}">
                  <a16:creationId xmlns:a16="http://schemas.microsoft.com/office/drawing/2014/main" id="{00000000-0008-0000-0B00-000003000000}"/>
                </a:ext>
              </a:extLst>
            </xdr:cNvPr>
            <xdr:cNvGrpSpPr/>
          </xdr:nvGrpSpPr>
          <xdr:grpSpPr>
            <a:xfrm>
              <a:off x="6168005" y="4144905"/>
              <a:ext cx="3403801" cy="303830"/>
              <a:chOff x="6625203" y="4144905"/>
              <a:chExt cx="3641925" cy="303830"/>
            </a:xfrm>
          </xdr:grpSpPr>
          <xdr:grpSp>
            <xdr:nvGrpSpPr>
              <xdr:cNvPr id="14" name="Group 13">
                <a:extLst>
                  <a:ext uri="{FF2B5EF4-FFF2-40B4-BE49-F238E27FC236}">
                    <a16:creationId xmlns:a16="http://schemas.microsoft.com/office/drawing/2014/main" id="{00000000-0008-0000-0B00-00000E000000}"/>
                  </a:ext>
                </a:extLst>
              </xdr:cNvPr>
              <xdr:cNvGrpSpPr/>
            </xdr:nvGrpSpPr>
            <xdr:grpSpPr>
              <a:xfrm>
                <a:off x="6630665" y="4287400"/>
                <a:ext cx="3632973" cy="161335"/>
                <a:chOff x="5807053" y="4288076"/>
                <a:chExt cx="3123007" cy="160661"/>
              </a:xfrm>
            </xdr:grpSpPr>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B00-000025840000}"/>
                    </a:ext>
                  </a:extLst>
                </xdr:cNvPr>
                <xdr:cNvSpPr/>
              </xdr:nvSpPr>
              <xdr:spPr bwMode="auto">
                <a:xfrm>
                  <a:off x="5807053" y="4288076"/>
                  <a:ext cx="1581125" cy="1606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B00-000026840000}"/>
                    </a:ext>
                  </a:extLst>
                </xdr:cNvPr>
                <xdr:cNvSpPr/>
              </xdr:nvSpPr>
              <xdr:spPr bwMode="auto">
                <a:xfrm>
                  <a:off x="7300281" y="4288117"/>
                  <a:ext cx="1629779" cy="152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grpSp>
            <xdr:nvGrpSpPr>
              <xdr:cNvPr id="66" name="Group 65">
                <a:extLst>
                  <a:ext uri="{FF2B5EF4-FFF2-40B4-BE49-F238E27FC236}">
                    <a16:creationId xmlns:a16="http://schemas.microsoft.com/office/drawing/2014/main" id="{00000000-0008-0000-0B00-000042000000}"/>
                  </a:ext>
                </a:extLst>
              </xdr:cNvPr>
              <xdr:cNvGrpSpPr/>
            </xdr:nvGrpSpPr>
            <xdr:grpSpPr>
              <a:xfrm>
                <a:off x="6625203" y="4144905"/>
                <a:ext cx="3641925" cy="161589"/>
                <a:chOff x="6486499" y="7458786"/>
                <a:chExt cx="1407522" cy="192715"/>
              </a:xfrm>
            </xdr:grpSpPr>
            <xdr:sp macro="" textlink="">
              <xdr:nvSpPr>
                <xdr:cNvPr id="33867" name="Check Box 75" hidden="1">
                  <a:extLst>
                    <a:ext uri="{63B3BB69-23CF-44E3-9099-C40C66FF867C}">
                      <a14:compatExt spid="_x0000_s33867"/>
                    </a:ext>
                    <a:ext uri="{FF2B5EF4-FFF2-40B4-BE49-F238E27FC236}">
                      <a16:creationId xmlns:a16="http://schemas.microsoft.com/office/drawing/2014/main" id="{00000000-0008-0000-0B00-00004B840000}"/>
                    </a:ext>
                  </a:extLst>
                </xdr:cNvPr>
                <xdr:cNvSpPr/>
              </xdr:nvSpPr>
              <xdr:spPr bwMode="auto">
                <a:xfrm>
                  <a:off x="6486499" y="7458809"/>
                  <a:ext cx="709978" cy="1926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33868" name="Check Box 76" hidden="1">
                  <a:extLst>
                    <a:ext uri="{63B3BB69-23CF-44E3-9099-C40C66FF867C}">
                      <a14:compatExt spid="_x0000_s33868"/>
                    </a:ext>
                    <a:ext uri="{FF2B5EF4-FFF2-40B4-BE49-F238E27FC236}">
                      <a16:creationId xmlns:a16="http://schemas.microsoft.com/office/drawing/2014/main" id="{00000000-0008-0000-0B00-00004C840000}"/>
                    </a:ext>
                  </a:extLst>
                </xdr:cNvPr>
                <xdr:cNvSpPr/>
              </xdr:nvSpPr>
              <xdr:spPr bwMode="auto">
                <a:xfrm>
                  <a:off x="7162059" y="7458786"/>
                  <a:ext cx="731962" cy="183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53</xdr:row>
          <xdr:rowOff>0</xdr:rowOff>
        </xdr:from>
        <xdr:to>
          <xdr:col>11</xdr:col>
          <xdr:colOff>333375</xdr:colOff>
          <xdr:row>53</xdr:row>
          <xdr:rowOff>171450</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B00-00004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53</xdr:row>
          <xdr:rowOff>0</xdr:rowOff>
        </xdr:from>
        <xdr:to>
          <xdr:col>13</xdr:col>
          <xdr:colOff>0</xdr:colOff>
          <xdr:row>53</xdr:row>
          <xdr:rowOff>171450</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B00-00004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52</xdr:row>
          <xdr:rowOff>9525</xdr:rowOff>
        </xdr:from>
        <xdr:to>
          <xdr:col>11</xdr:col>
          <xdr:colOff>333375</xdr:colOff>
          <xdr:row>53</xdr:row>
          <xdr:rowOff>0</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B00-00005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52</xdr:row>
          <xdr:rowOff>9525</xdr:rowOff>
        </xdr:from>
        <xdr:to>
          <xdr:col>13</xdr:col>
          <xdr:colOff>0</xdr:colOff>
          <xdr:row>53</xdr:row>
          <xdr:rowOff>0</xdr:rowOff>
        </xdr:to>
        <xdr:sp macro="" textlink="">
          <xdr:nvSpPr>
            <xdr:cNvPr id="33873" name="Check Box 81" hidden="1">
              <a:extLst>
                <a:ext uri="{63B3BB69-23CF-44E3-9099-C40C66FF867C}">
                  <a14:compatExt spid="_x0000_s33873"/>
                </a:ext>
                <a:ext uri="{FF2B5EF4-FFF2-40B4-BE49-F238E27FC236}">
                  <a16:creationId xmlns:a16="http://schemas.microsoft.com/office/drawing/2014/main" id="{00000000-0008-0000-0B00-00005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54</xdr:row>
          <xdr:rowOff>180975</xdr:rowOff>
        </xdr:from>
        <xdr:to>
          <xdr:col>11</xdr:col>
          <xdr:colOff>333375</xdr:colOff>
          <xdr:row>55</xdr:row>
          <xdr:rowOff>171450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B00-00005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54</xdr:row>
          <xdr:rowOff>180975</xdr:rowOff>
        </xdr:from>
        <xdr:to>
          <xdr:col>13</xdr:col>
          <xdr:colOff>0</xdr:colOff>
          <xdr:row>55</xdr:row>
          <xdr:rowOff>171450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B00-00005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55</xdr:row>
          <xdr:rowOff>171450</xdr:rowOff>
        </xdr:from>
        <xdr:to>
          <xdr:col>11</xdr:col>
          <xdr:colOff>333375</xdr:colOff>
          <xdr:row>56</xdr:row>
          <xdr:rowOff>161925</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B00-00005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55</xdr:row>
          <xdr:rowOff>171450</xdr:rowOff>
        </xdr:from>
        <xdr:to>
          <xdr:col>13</xdr:col>
          <xdr:colOff>0</xdr:colOff>
          <xdr:row>56</xdr:row>
          <xdr:rowOff>161925</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B00-00005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56</xdr:row>
          <xdr:rowOff>161925</xdr:rowOff>
        </xdr:from>
        <xdr:to>
          <xdr:col>11</xdr:col>
          <xdr:colOff>333375</xdr:colOff>
          <xdr:row>57</xdr:row>
          <xdr:rowOff>152400</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B00-00005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56</xdr:row>
          <xdr:rowOff>161925</xdr:rowOff>
        </xdr:from>
        <xdr:to>
          <xdr:col>13</xdr:col>
          <xdr:colOff>0</xdr:colOff>
          <xdr:row>57</xdr:row>
          <xdr:rowOff>152400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B00-00005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57</xdr:row>
          <xdr:rowOff>171450</xdr:rowOff>
        </xdr:from>
        <xdr:to>
          <xdr:col>11</xdr:col>
          <xdr:colOff>333375</xdr:colOff>
          <xdr:row>58</xdr:row>
          <xdr:rowOff>180975</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B00-00005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57</xdr:row>
          <xdr:rowOff>161925</xdr:rowOff>
        </xdr:from>
        <xdr:to>
          <xdr:col>13</xdr:col>
          <xdr:colOff>0</xdr:colOff>
          <xdr:row>59</xdr:row>
          <xdr:rowOff>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B00-00005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509646</xdr:colOff>
          <xdr:row>55</xdr:row>
          <xdr:rowOff>60699</xdr:rowOff>
        </xdr:from>
        <xdr:to>
          <xdr:col>10</xdr:col>
          <xdr:colOff>594250</xdr:colOff>
          <xdr:row>59</xdr:row>
          <xdr:rowOff>368302</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5405496" y="10576299"/>
              <a:ext cx="1189504" cy="1831603"/>
              <a:chOff x="5119372" y="8088997"/>
              <a:chExt cx="1193987" cy="1831635"/>
            </a:xfrm>
          </xdr:grpSpPr>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D00-0000063C0100}"/>
                  </a:ext>
                </a:extLst>
              </xdr:cNvPr>
              <xdr:cNvSpPr/>
            </xdr:nvSpPr>
            <xdr:spPr bwMode="auto">
              <a:xfrm>
                <a:off x="5119372" y="8088997"/>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D00-0000073C0100}"/>
                  </a:ext>
                </a:extLst>
              </xdr:cNvPr>
              <xdr:cNvSpPr/>
            </xdr:nvSpPr>
            <xdr:spPr bwMode="auto">
              <a:xfrm>
                <a:off x="5702038" y="8095142"/>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D00-0000083C0100}"/>
                  </a:ext>
                </a:extLst>
              </xdr:cNvPr>
              <xdr:cNvSpPr/>
            </xdr:nvSpPr>
            <xdr:spPr bwMode="auto">
              <a:xfrm>
                <a:off x="5119372" y="8464024"/>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D00-0000093C0100}"/>
                  </a:ext>
                </a:extLst>
              </xdr:cNvPr>
              <xdr:cNvSpPr/>
            </xdr:nvSpPr>
            <xdr:spPr bwMode="auto">
              <a:xfrm>
                <a:off x="5702038" y="8470198"/>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D00-00000A3C0100}"/>
                  </a:ext>
                </a:extLst>
              </xdr:cNvPr>
              <xdr:cNvSpPr/>
            </xdr:nvSpPr>
            <xdr:spPr bwMode="auto">
              <a:xfrm>
                <a:off x="5119372" y="8845255"/>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D00-00000B3C0100}"/>
                  </a:ext>
                </a:extLst>
              </xdr:cNvPr>
              <xdr:cNvSpPr/>
            </xdr:nvSpPr>
            <xdr:spPr bwMode="auto">
              <a:xfrm>
                <a:off x="5702038" y="8851429"/>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D00-00000C3C0100}"/>
                  </a:ext>
                </a:extLst>
              </xdr:cNvPr>
              <xdr:cNvSpPr/>
            </xdr:nvSpPr>
            <xdr:spPr bwMode="auto">
              <a:xfrm>
                <a:off x="5119372" y="9226487"/>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09" name="Check Box 13" hidden="1">
                <a:extLst>
                  <a:ext uri="{63B3BB69-23CF-44E3-9099-C40C66FF867C}">
                    <a14:compatExt spid="_x0000_s80909"/>
                  </a:ext>
                  <a:ext uri="{FF2B5EF4-FFF2-40B4-BE49-F238E27FC236}">
                    <a16:creationId xmlns:a16="http://schemas.microsoft.com/office/drawing/2014/main" id="{00000000-0008-0000-0D00-00000D3C0100}"/>
                  </a:ext>
                </a:extLst>
              </xdr:cNvPr>
              <xdr:cNvSpPr/>
            </xdr:nvSpPr>
            <xdr:spPr bwMode="auto">
              <a:xfrm>
                <a:off x="5702038" y="9232661"/>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10" name="Check Box 14" hidden="1">
                <a:extLst>
                  <a:ext uri="{63B3BB69-23CF-44E3-9099-C40C66FF867C}">
                    <a14:compatExt spid="_x0000_s80910"/>
                  </a:ext>
                  <a:ext uri="{FF2B5EF4-FFF2-40B4-BE49-F238E27FC236}">
                    <a16:creationId xmlns:a16="http://schemas.microsoft.com/office/drawing/2014/main" id="{00000000-0008-0000-0D00-00000E3C0100}"/>
                  </a:ext>
                </a:extLst>
              </xdr:cNvPr>
              <xdr:cNvSpPr/>
            </xdr:nvSpPr>
            <xdr:spPr bwMode="auto">
              <a:xfrm>
                <a:off x="5119372" y="9607778"/>
                <a:ext cx="630425" cy="3128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11" name="Check Box 15" hidden="1">
                <a:extLst>
                  <a:ext uri="{63B3BB69-23CF-44E3-9099-C40C66FF867C}">
                    <a14:compatExt spid="_x0000_s80911"/>
                  </a:ext>
                  <a:ext uri="{FF2B5EF4-FFF2-40B4-BE49-F238E27FC236}">
                    <a16:creationId xmlns:a16="http://schemas.microsoft.com/office/drawing/2014/main" id="{00000000-0008-0000-0D00-00000F3C0100}"/>
                  </a:ext>
                </a:extLst>
              </xdr:cNvPr>
              <xdr:cNvSpPr/>
            </xdr:nvSpPr>
            <xdr:spPr bwMode="auto">
              <a:xfrm>
                <a:off x="5702038" y="9613893"/>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515996</xdr:colOff>
          <xdr:row>61</xdr:row>
          <xdr:rowOff>35299</xdr:rowOff>
        </xdr:from>
        <xdr:to>
          <xdr:col>10</xdr:col>
          <xdr:colOff>600600</xdr:colOff>
          <xdr:row>65</xdr:row>
          <xdr:rowOff>342902</xdr:rowOff>
        </xdr:to>
        <xdr:grpSp>
          <xdr:nvGrpSpPr>
            <xdr:cNvPr id="27" name="Group 26">
              <a:extLst>
                <a:ext uri="{FF2B5EF4-FFF2-40B4-BE49-F238E27FC236}">
                  <a16:creationId xmlns:a16="http://schemas.microsoft.com/office/drawing/2014/main" id="{00000000-0008-0000-0D00-00001B000000}"/>
                </a:ext>
              </a:extLst>
            </xdr:cNvPr>
            <xdr:cNvGrpSpPr/>
          </xdr:nvGrpSpPr>
          <xdr:grpSpPr>
            <a:xfrm>
              <a:off x="5411846" y="13027399"/>
              <a:ext cx="1179979" cy="1831603"/>
              <a:chOff x="5119372" y="8088997"/>
              <a:chExt cx="1193987" cy="1831635"/>
            </a:xfrm>
          </xdr:grpSpPr>
          <xdr:sp macro="" textlink="">
            <xdr:nvSpPr>
              <xdr:cNvPr id="80943" name="Check Box 47" hidden="1">
                <a:extLst>
                  <a:ext uri="{63B3BB69-23CF-44E3-9099-C40C66FF867C}">
                    <a14:compatExt spid="_x0000_s80943"/>
                  </a:ext>
                  <a:ext uri="{FF2B5EF4-FFF2-40B4-BE49-F238E27FC236}">
                    <a16:creationId xmlns:a16="http://schemas.microsoft.com/office/drawing/2014/main" id="{00000000-0008-0000-0D00-00002F3C0100}"/>
                  </a:ext>
                </a:extLst>
              </xdr:cNvPr>
              <xdr:cNvSpPr/>
            </xdr:nvSpPr>
            <xdr:spPr bwMode="auto">
              <a:xfrm>
                <a:off x="5119372" y="8088997"/>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44" name="Check Box 48" hidden="1">
                <a:extLst>
                  <a:ext uri="{63B3BB69-23CF-44E3-9099-C40C66FF867C}">
                    <a14:compatExt spid="_x0000_s80944"/>
                  </a:ext>
                  <a:ext uri="{FF2B5EF4-FFF2-40B4-BE49-F238E27FC236}">
                    <a16:creationId xmlns:a16="http://schemas.microsoft.com/office/drawing/2014/main" id="{00000000-0008-0000-0D00-0000303C0100}"/>
                  </a:ext>
                </a:extLst>
              </xdr:cNvPr>
              <xdr:cNvSpPr/>
            </xdr:nvSpPr>
            <xdr:spPr bwMode="auto">
              <a:xfrm>
                <a:off x="5702038" y="8095142"/>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45" name="Check Box 49" hidden="1">
                <a:extLst>
                  <a:ext uri="{63B3BB69-23CF-44E3-9099-C40C66FF867C}">
                    <a14:compatExt spid="_x0000_s80945"/>
                  </a:ext>
                  <a:ext uri="{FF2B5EF4-FFF2-40B4-BE49-F238E27FC236}">
                    <a16:creationId xmlns:a16="http://schemas.microsoft.com/office/drawing/2014/main" id="{00000000-0008-0000-0D00-0000313C0100}"/>
                  </a:ext>
                </a:extLst>
              </xdr:cNvPr>
              <xdr:cNvSpPr/>
            </xdr:nvSpPr>
            <xdr:spPr bwMode="auto">
              <a:xfrm>
                <a:off x="5119372" y="8464024"/>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46" name="Check Box 50" hidden="1">
                <a:extLst>
                  <a:ext uri="{63B3BB69-23CF-44E3-9099-C40C66FF867C}">
                    <a14:compatExt spid="_x0000_s80946"/>
                  </a:ext>
                  <a:ext uri="{FF2B5EF4-FFF2-40B4-BE49-F238E27FC236}">
                    <a16:creationId xmlns:a16="http://schemas.microsoft.com/office/drawing/2014/main" id="{00000000-0008-0000-0D00-0000323C0100}"/>
                  </a:ext>
                </a:extLst>
              </xdr:cNvPr>
              <xdr:cNvSpPr/>
            </xdr:nvSpPr>
            <xdr:spPr bwMode="auto">
              <a:xfrm>
                <a:off x="5702038" y="8470198"/>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47" name="Check Box 51" hidden="1">
                <a:extLst>
                  <a:ext uri="{63B3BB69-23CF-44E3-9099-C40C66FF867C}">
                    <a14:compatExt spid="_x0000_s80947"/>
                  </a:ext>
                  <a:ext uri="{FF2B5EF4-FFF2-40B4-BE49-F238E27FC236}">
                    <a16:creationId xmlns:a16="http://schemas.microsoft.com/office/drawing/2014/main" id="{00000000-0008-0000-0D00-0000333C0100}"/>
                  </a:ext>
                </a:extLst>
              </xdr:cNvPr>
              <xdr:cNvSpPr/>
            </xdr:nvSpPr>
            <xdr:spPr bwMode="auto">
              <a:xfrm>
                <a:off x="5119372" y="8845255"/>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48" name="Check Box 52" hidden="1">
                <a:extLst>
                  <a:ext uri="{63B3BB69-23CF-44E3-9099-C40C66FF867C}">
                    <a14:compatExt spid="_x0000_s80948"/>
                  </a:ext>
                  <a:ext uri="{FF2B5EF4-FFF2-40B4-BE49-F238E27FC236}">
                    <a16:creationId xmlns:a16="http://schemas.microsoft.com/office/drawing/2014/main" id="{00000000-0008-0000-0D00-0000343C0100}"/>
                  </a:ext>
                </a:extLst>
              </xdr:cNvPr>
              <xdr:cNvSpPr/>
            </xdr:nvSpPr>
            <xdr:spPr bwMode="auto">
              <a:xfrm>
                <a:off x="5702038" y="8851429"/>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49" name="Check Box 53" hidden="1">
                <a:extLst>
                  <a:ext uri="{63B3BB69-23CF-44E3-9099-C40C66FF867C}">
                    <a14:compatExt spid="_x0000_s80949"/>
                  </a:ext>
                  <a:ext uri="{FF2B5EF4-FFF2-40B4-BE49-F238E27FC236}">
                    <a16:creationId xmlns:a16="http://schemas.microsoft.com/office/drawing/2014/main" id="{00000000-0008-0000-0D00-0000353C0100}"/>
                  </a:ext>
                </a:extLst>
              </xdr:cNvPr>
              <xdr:cNvSpPr/>
            </xdr:nvSpPr>
            <xdr:spPr bwMode="auto">
              <a:xfrm>
                <a:off x="5119372" y="9226487"/>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50" name="Check Box 54" hidden="1">
                <a:extLst>
                  <a:ext uri="{63B3BB69-23CF-44E3-9099-C40C66FF867C}">
                    <a14:compatExt spid="_x0000_s80950"/>
                  </a:ext>
                  <a:ext uri="{FF2B5EF4-FFF2-40B4-BE49-F238E27FC236}">
                    <a16:creationId xmlns:a16="http://schemas.microsoft.com/office/drawing/2014/main" id="{00000000-0008-0000-0D00-0000363C0100}"/>
                  </a:ext>
                </a:extLst>
              </xdr:cNvPr>
              <xdr:cNvSpPr/>
            </xdr:nvSpPr>
            <xdr:spPr bwMode="auto">
              <a:xfrm>
                <a:off x="5702038" y="9232661"/>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51" name="Check Box 55" hidden="1">
                <a:extLst>
                  <a:ext uri="{63B3BB69-23CF-44E3-9099-C40C66FF867C}">
                    <a14:compatExt spid="_x0000_s80951"/>
                  </a:ext>
                  <a:ext uri="{FF2B5EF4-FFF2-40B4-BE49-F238E27FC236}">
                    <a16:creationId xmlns:a16="http://schemas.microsoft.com/office/drawing/2014/main" id="{00000000-0008-0000-0D00-0000373C0100}"/>
                  </a:ext>
                </a:extLst>
              </xdr:cNvPr>
              <xdr:cNvSpPr/>
            </xdr:nvSpPr>
            <xdr:spPr bwMode="auto">
              <a:xfrm>
                <a:off x="5119372" y="9607778"/>
                <a:ext cx="630425" cy="3128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52" name="Check Box 56" hidden="1">
                <a:extLst>
                  <a:ext uri="{63B3BB69-23CF-44E3-9099-C40C66FF867C}">
                    <a14:compatExt spid="_x0000_s80952"/>
                  </a:ext>
                  <a:ext uri="{FF2B5EF4-FFF2-40B4-BE49-F238E27FC236}">
                    <a16:creationId xmlns:a16="http://schemas.microsoft.com/office/drawing/2014/main" id="{00000000-0008-0000-0D00-0000383C0100}"/>
                  </a:ext>
                </a:extLst>
              </xdr:cNvPr>
              <xdr:cNvSpPr/>
            </xdr:nvSpPr>
            <xdr:spPr bwMode="auto">
              <a:xfrm>
                <a:off x="5702038" y="9613893"/>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66</xdr:row>
          <xdr:rowOff>19052</xdr:rowOff>
        </xdr:from>
        <xdr:to>
          <xdr:col>10</xdr:col>
          <xdr:colOff>598954</xdr:colOff>
          <xdr:row>67</xdr:row>
          <xdr:rowOff>325960</xdr:rowOff>
        </xdr:to>
        <xdr:grpSp>
          <xdr:nvGrpSpPr>
            <xdr:cNvPr id="38" name="Group 37">
              <a:extLst>
                <a:ext uri="{FF2B5EF4-FFF2-40B4-BE49-F238E27FC236}">
                  <a16:creationId xmlns:a16="http://schemas.microsoft.com/office/drawing/2014/main" id="{00000000-0008-0000-0D00-000026000000}"/>
                </a:ext>
              </a:extLst>
            </xdr:cNvPr>
            <xdr:cNvGrpSpPr/>
          </xdr:nvGrpSpPr>
          <xdr:grpSpPr>
            <a:xfrm>
              <a:off x="5410200" y="15163802"/>
              <a:ext cx="1179979" cy="630758"/>
              <a:chOff x="5119372" y="8088956"/>
              <a:chExt cx="1193987" cy="687922"/>
            </a:xfrm>
          </xdr:grpSpPr>
          <xdr:sp macro="" textlink="">
            <xdr:nvSpPr>
              <xdr:cNvPr id="80953" name="Check Box 57" hidden="1">
                <a:extLst>
                  <a:ext uri="{63B3BB69-23CF-44E3-9099-C40C66FF867C}">
                    <a14:compatExt spid="_x0000_s80953"/>
                  </a:ext>
                  <a:ext uri="{FF2B5EF4-FFF2-40B4-BE49-F238E27FC236}">
                    <a16:creationId xmlns:a16="http://schemas.microsoft.com/office/drawing/2014/main" id="{00000000-0008-0000-0D00-0000393C0100}"/>
                  </a:ext>
                </a:extLst>
              </xdr:cNvPr>
              <xdr:cNvSpPr/>
            </xdr:nvSpPr>
            <xdr:spPr bwMode="auto">
              <a:xfrm>
                <a:off x="5119372" y="8088956"/>
                <a:ext cx="630425" cy="3128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54" name="Check Box 58" hidden="1">
                <a:extLst>
                  <a:ext uri="{63B3BB69-23CF-44E3-9099-C40C66FF867C}">
                    <a14:compatExt spid="_x0000_s80954"/>
                  </a:ext>
                  <a:ext uri="{FF2B5EF4-FFF2-40B4-BE49-F238E27FC236}">
                    <a16:creationId xmlns:a16="http://schemas.microsoft.com/office/drawing/2014/main" id="{00000000-0008-0000-0D00-00003A3C0100}"/>
                  </a:ext>
                </a:extLst>
              </xdr:cNvPr>
              <xdr:cNvSpPr/>
            </xdr:nvSpPr>
            <xdr:spPr bwMode="auto">
              <a:xfrm>
                <a:off x="5702038" y="8095142"/>
                <a:ext cx="611321" cy="27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sp macro="" textlink="">
            <xdr:nvSpPr>
              <xdr:cNvPr id="80955" name="Check Box 59" hidden="1">
                <a:extLst>
                  <a:ext uri="{63B3BB69-23CF-44E3-9099-C40C66FF867C}">
                    <a14:compatExt spid="_x0000_s80955"/>
                  </a:ext>
                  <a:ext uri="{FF2B5EF4-FFF2-40B4-BE49-F238E27FC236}">
                    <a16:creationId xmlns:a16="http://schemas.microsoft.com/office/drawing/2014/main" id="{00000000-0008-0000-0D00-00003B3C0100}"/>
                  </a:ext>
                </a:extLst>
              </xdr:cNvPr>
              <xdr:cNvSpPr/>
            </xdr:nvSpPr>
            <xdr:spPr bwMode="auto">
              <a:xfrm>
                <a:off x="5119372" y="8464026"/>
                <a:ext cx="630425" cy="3128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80956" name="Check Box 60" hidden="1">
                <a:extLst>
                  <a:ext uri="{63B3BB69-23CF-44E3-9099-C40C66FF867C}">
                    <a14:compatExt spid="_x0000_s80956"/>
                  </a:ext>
                  <a:ext uri="{FF2B5EF4-FFF2-40B4-BE49-F238E27FC236}">
                    <a16:creationId xmlns:a16="http://schemas.microsoft.com/office/drawing/2014/main" id="{00000000-0008-0000-0D00-00003C3C0100}"/>
                  </a:ext>
                </a:extLst>
              </xdr:cNvPr>
              <xdr:cNvSpPr/>
            </xdr:nvSpPr>
            <xdr:spPr bwMode="auto">
              <a:xfrm>
                <a:off x="5702038" y="8470196"/>
                <a:ext cx="611321" cy="27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gcorp.local\fs\profiles\users\05\michael.blondin\Desktop\AMTRUST%202024\AmTrust%20Apps\RSNP%20FAD-APP%200524%20Franchise%20Dealer%20Application%2020240906.xlsx" TargetMode="External"/><Relationship Id="rId1" Type="http://schemas.openxmlformats.org/officeDocument/2006/relationships/externalLinkPath" Target="file:///\\rsgcorp.local\fs\Profiles\Users\05\michael.blondin\Desktop\AMTRUST%202024\AmTrust%20Apps\RSNP%20FAD-APP%200524%20Franchise%20Dealer%20Application%20202409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AI-LP Schedule"/>
      <sheetName val="UW Supplement"/>
      <sheetName val="Dealer Liability"/>
      <sheetName val="Property"/>
      <sheetName val="Dealer &amp; GK"/>
      <sheetName val="ADPD"/>
      <sheetName val="Veh Schedule"/>
      <sheetName val="Inland Marine"/>
      <sheetName val="Crime"/>
      <sheetName val="GL"/>
      <sheetName val="Cyber"/>
      <sheetName val="Umbrella"/>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Active</v>
          </cell>
          <cell r="C2">
            <v>500</v>
          </cell>
          <cell r="D2">
            <v>0</v>
          </cell>
          <cell r="E2">
            <v>1000</v>
          </cell>
          <cell r="F2">
            <v>300000</v>
          </cell>
          <cell r="G2">
            <v>2500</v>
          </cell>
          <cell r="H2" t="str">
            <v>$1,000 / $5,000</v>
          </cell>
          <cell r="I2">
            <v>1000</v>
          </cell>
          <cell r="J2" t="str">
            <v>Legal Liability</v>
          </cell>
          <cell r="K2" t="str">
            <v>Open Lot</v>
          </cell>
          <cell r="O2" t="str">
            <v>N/A</v>
          </cell>
          <cell r="P2" t="str">
            <v>Open Lot</v>
          </cell>
          <cell r="Q2" t="str">
            <v>Passenger Car/Truck</v>
          </cell>
          <cell r="S2" t="str">
            <v>No Covg</v>
          </cell>
          <cell r="V2">
            <v>1000</v>
          </cell>
          <cell r="X2">
            <v>100000</v>
          </cell>
        </row>
        <row r="3">
          <cell r="A3" t="str">
            <v>Inactive</v>
          </cell>
          <cell r="C3">
            <v>1000</v>
          </cell>
          <cell r="D3">
            <v>25000</v>
          </cell>
          <cell r="E3">
            <v>2500</v>
          </cell>
          <cell r="F3">
            <v>500000</v>
          </cell>
          <cell r="G3">
            <v>5000</v>
          </cell>
          <cell r="H3" t="str">
            <v>$2,500 / $10,000</v>
          </cell>
          <cell r="I3">
            <v>2500</v>
          </cell>
          <cell r="J3" t="str">
            <v>Direct Primary</v>
          </cell>
          <cell r="K3" t="str">
            <v xml:space="preserve">Fenced Lot </v>
          </cell>
          <cell r="O3">
            <v>1000</v>
          </cell>
          <cell r="P3" t="str">
            <v>Fenced Lot</v>
          </cell>
          <cell r="Q3" t="str">
            <v>Tow Truck</v>
          </cell>
          <cell r="S3">
            <v>1000</v>
          </cell>
          <cell r="V3">
            <v>2500</v>
          </cell>
          <cell r="X3">
            <v>250000</v>
          </cell>
          <cell r="Z3" t="str">
            <v>AK</v>
          </cell>
        </row>
        <row r="4">
          <cell r="C4">
            <v>2000</v>
          </cell>
          <cell r="D4">
            <v>50000</v>
          </cell>
          <cell r="E4">
            <v>5000</v>
          </cell>
          <cell r="F4">
            <v>1000000</v>
          </cell>
          <cell r="G4">
            <v>10000</v>
          </cell>
          <cell r="H4" t="str">
            <v>$5,000 / $25,000</v>
          </cell>
          <cell r="I4">
            <v>5000</v>
          </cell>
          <cell r="J4" t="str">
            <v>Limited Direct Primary</v>
          </cell>
          <cell r="K4" t="str">
            <v>Inside Bldg</v>
          </cell>
          <cell r="O4">
            <v>2500</v>
          </cell>
          <cell r="P4" t="str">
            <v>Inside Building</v>
          </cell>
          <cell r="Q4" t="str">
            <v>Car Carrier</v>
          </cell>
          <cell r="S4">
            <v>2500</v>
          </cell>
          <cell r="V4">
            <v>5000</v>
          </cell>
          <cell r="X4">
            <v>500000</v>
          </cell>
          <cell r="Z4" t="str">
            <v>AL</v>
          </cell>
        </row>
        <row r="5">
          <cell r="C5" t="str">
            <v>$2,500 (RI, TX only)</v>
          </cell>
          <cell r="D5">
            <v>100000</v>
          </cell>
          <cell r="E5">
            <v>10000</v>
          </cell>
          <cell r="H5" t="str">
            <v>$10,000 / $50,000</v>
          </cell>
          <cell r="I5">
            <v>10000</v>
          </cell>
          <cell r="O5">
            <v>5000</v>
          </cell>
          <cell r="Q5" t="str">
            <v>Commercial Vehicle</v>
          </cell>
          <cell r="S5">
            <v>5000</v>
          </cell>
          <cell r="V5">
            <v>10000</v>
          </cell>
          <cell r="X5">
            <v>1000000</v>
          </cell>
          <cell r="Z5" t="str">
            <v>AR</v>
          </cell>
        </row>
        <row r="6">
          <cell r="C6" t="str">
            <v>$3,000 (RI only)</v>
          </cell>
          <cell r="E6">
            <v>25000</v>
          </cell>
          <cell r="O6">
            <v>10000</v>
          </cell>
          <cell r="Q6" t="str">
            <v>Other (Describe)</v>
          </cell>
          <cell r="S6">
            <v>10000</v>
          </cell>
          <cell r="V6">
            <v>25000</v>
          </cell>
          <cell r="Z6" t="str">
            <v>AZ</v>
          </cell>
        </row>
        <row r="7">
          <cell r="C7" t="str">
            <v>$4,000 (RI only)</v>
          </cell>
          <cell r="Z7" t="str">
            <v>CA</v>
          </cell>
        </row>
        <row r="8">
          <cell r="C8">
            <v>5000</v>
          </cell>
          <cell r="Z8" t="str">
            <v>CO</v>
          </cell>
        </row>
        <row r="9">
          <cell r="C9" t="str">
            <v>$10,000 (NY, WI only)</v>
          </cell>
          <cell r="Z9" t="str">
            <v>CT</v>
          </cell>
        </row>
        <row r="10">
          <cell r="Z10" t="str">
            <v>DC</v>
          </cell>
        </row>
        <row r="11">
          <cell r="Z11" t="str">
            <v>DE</v>
          </cell>
        </row>
        <row r="12">
          <cell r="Z12" t="str">
            <v>FL</v>
          </cell>
        </row>
        <row r="13">
          <cell r="Z13" t="str">
            <v>GA</v>
          </cell>
        </row>
        <row r="14">
          <cell r="A14" t="str">
            <v>Showroom</v>
          </cell>
          <cell r="B14" t="str">
            <v>RCV</v>
          </cell>
          <cell r="C14">
            <v>0.8</v>
          </cell>
          <cell r="D14" t="str">
            <v>ALS</v>
          </cell>
          <cell r="E14" t="str">
            <v>Yes</v>
          </cell>
          <cell r="F14" t="str">
            <v>Frame</v>
          </cell>
          <cell r="H14" t="str">
            <v>Yes</v>
          </cell>
          <cell r="I14" t="str">
            <v>Burglar</v>
          </cell>
          <cell r="J14" t="str">
            <v>Cameras</v>
          </cell>
          <cell r="K14">
            <v>1000</v>
          </cell>
          <cell r="M14" t="str">
            <v>N/A</v>
          </cell>
          <cell r="O14" t="str">
            <v>ACV</v>
          </cell>
          <cell r="P14">
            <v>1000</v>
          </cell>
          <cell r="Q14" t="str">
            <v>0%-50%</v>
          </cell>
          <cell r="R14" t="str">
            <v>Class A</v>
          </cell>
          <cell r="T14">
            <v>1000</v>
          </cell>
          <cell r="Z14" t="str">
            <v>HI</v>
          </cell>
        </row>
        <row r="15">
          <cell r="A15" t="str">
            <v xml:space="preserve">Sales &amp; Service </v>
          </cell>
          <cell r="B15" t="str">
            <v>ACV</v>
          </cell>
          <cell r="C15">
            <v>0.9</v>
          </cell>
          <cell r="D15" t="str">
            <v>50% Co-Ins</v>
          </cell>
          <cell r="E15" t="str">
            <v>No</v>
          </cell>
          <cell r="F15" t="str">
            <v xml:space="preserve">JM </v>
          </cell>
          <cell r="H15" t="str">
            <v>No</v>
          </cell>
          <cell r="I15" t="str">
            <v>Fire</v>
          </cell>
          <cell r="J15" t="str">
            <v>Guards</v>
          </cell>
          <cell r="K15">
            <v>2500</v>
          </cell>
          <cell r="M15" t="str">
            <v>24 Hour</v>
          </cell>
          <cell r="O15" t="str">
            <v>RC</v>
          </cell>
          <cell r="P15">
            <v>2500</v>
          </cell>
          <cell r="Q15" t="str">
            <v>51%-89%</v>
          </cell>
          <cell r="R15" t="str">
            <v>Class B</v>
          </cell>
          <cell r="T15">
            <v>2500</v>
          </cell>
          <cell r="Z15" t="str">
            <v>IA</v>
          </cell>
        </row>
        <row r="16">
          <cell r="A16" t="str">
            <v>Service &amp; Repair</v>
          </cell>
          <cell r="B16" t="str">
            <v>FRC</v>
          </cell>
          <cell r="C16">
            <v>1</v>
          </cell>
          <cell r="D16" t="str">
            <v>60% Co-Ins</v>
          </cell>
          <cell r="F16" t="str">
            <v>NC</v>
          </cell>
          <cell r="H16" t="str">
            <v>Partial</v>
          </cell>
          <cell r="I16" t="str">
            <v>None</v>
          </cell>
          <cell r="J16" t="str">
            <v>None</v>
          </cell>
          <cell r="K16">
            <v>5000</v>
          </cell>
          <cell r="M16" t="str">
            <v>72 Hour</v>
          </cell>
          <cell r="P16">
            <v>5000</v>
          </cell>
          <cell r="Q16" t="str">
            <v>90%-100%</v>
          </cell>
          <cell r="R16" t="str">
            <v>Class C</v>
          </cell>
          <cell r="T16">
            <v>5000</v>
          </cell>
          <cell r="Z16" t="str">
            <v>ID</v>
          </cell>
        </row>
        <row r="17">
          <cell r="A17" t="str">
            <v xml:space="preserve">Body Shop </v>
          </cell>
          <cell r="D17" t="str">
            <v>70% Co-Ins</v>
          </cell>
          <cell r="F17" t="str">
            <v>MNC</v>
          </cell>
          <cell r="I17" t="str">
            <v>Both</v>
          </cell>
          <cell r="J17" t="str">
            <v>Both</v>
          </cell>
          <cell r="K17">
            <v>10000</v>
          </cell>
          <cell r="P17">
            <v>10000</v>
          </cell>
          <cell r="R17" t="str">
            <v>Class D</v>
          </cell>
          <cell r="T17">
            <v>10000</v>
          </cell>
          <cell r="Z17" t="str">
            <v>IL</v>
          </cell>
        </row>
        <row r="18">
          <cell r="A18" t="str">
            <v>Car Wash / Detail</v>
          </cell>
          <cell r="D18" t="str">
            <v>80% Co-Ins</v>
          </cell>
          <cell r="F18" t="str">
            <v>MFR</v>
          </cell>
          <cell r="K18">
            <v>25000</v>
          </cell>
          <cell r="R18" t="str">
            <v>Unlabled Safe or Vault</v>
          </cell>
          <cell r="T18">
            <v>25000</v>
          </cell>
          <cell r="Z18" t="str">
            <v>IN</v>
          </cell>
        </row>
        <row r="19">
          <cell r="A19" t="str">
            <v>Storage Lot</v>
          </cell>
          <cell r="D19" t="str">
            <v>90% Co-Ins</v>
          </cell>
          <cell r="F19" t="str">
            <v>F-Res</v>
          </cell>
          <cell r="K19">
            <v>50000</v>
          </cell>
          <cell r="R19" t="str">
            <v>Enclosed Metal Container</v>
          </cell>
          <cell r="T19">
            <v>50000</v>
          </cell>
          <cell r="Z19" t="str">
            <v>KS</v>
          </cell>
        </row>
        <row r="20">
          <cell r="A20" t="str">
            <v>Vacant Land</v>
          </cell>
          <cell r="D20" t="str">
            <v>100% Co-Ins</v>
          </cell>
          <cell r="K20">
            <v>75000</v>
          </cell>
          <cell r="R20" t="str">
            <v>None</v>
          </cell>
          <cell r="Z20" t="str">
            <v>KY</v>
          </cell>
        </row>
        <row r="21">
          <cell r="A21" t="str">
            <v>Office</v>
          </cell>
          <cell r="D21" t="str">
            <v>125% Co-Ins</v>
          </cell>
          <cell r="Z21" t="str">
            <v>LA</v>
          </cell>
        </row>
        <row r="22">
          <cell r="A22" t="str">
            <v>Lessor's Risk</v>
          </cell>
          <cell r="D22" t="str">
            <v>1/3 Mo-Limit</v>
          </cell>
          <cell r="Z22" t="str">
            <v>MA</v>
          </cell>
        </row>
        <row r="23">
          <cell r="A23" t="str">
            <v>Other</v>
          </cell>
          <cell r="D23" t="str">
            <v>1/4 Mo-Limit</v>
          </cell>
          <cell r="Z23" t="str">
            <v>MD</v>
          </cell>
        </row>
        <row r="24">
          <cell r="D24" t="str">
            <v>1/6 Mo-Limit</v>
          </cell>
          <cell r="Z24" t="str">
            <v>ME</v>
          </cell>
        </row>
        <row r="25">
          <cell r="D25" t="str">
            <v>Max POI</v>
          </cell>
          <cell r="Z25" t="str">
            <v>MI</v>
          </cell>
        </row>
        <row r="26">
          <cell r="Z26" t="str">
            <v>MN</v>
          </cell>
        </row>
        <row r="27">
          <cell r="Z27" t="str">
            <v>MO</v>
          </cell>
        </row>
        <row r="28">
          <cell r="Z28" t="str">
            <v>MS</v>
          </cell>
        </row>
        <row r="29">
          <cell r="Z29" t="str">
            <v>MT</v>
          </cell>
        </row>
        <row r="30">
          <cell r="Z30" t="str">
            <v>NC</v>
          </cell>
        </row>
        <row r="31">
          <cell r="Z31" t="str">
            <v>ND</v>
          </cell>
        </row>
        <row r="32">
          <cell r="Z32" t="str">
            <v>NE</v>
          </cell>
        </row>
        <row r="33">
          <cell r="Z33" t="str">
            <v>NH</v>
          </cell>
        </row>
        <row r="34">
          <cell r="Z34" t="str">
            <v>NJ</v>
          </cell>
        </row>
        <row r="35">
          <cell r="Z35" t="str">
            <v>NM</v>
          </cell>
        </row>
        <row r="36">
          <cell r="Z36" t="str">
            <v>NV</v>
          </cell>
        </row>
        <row r="37">
          <cell r="Z37" t="str">
            <v>NY</v>
          </cell>
        </row>
        <row r="38">
          <cell r="Z38" t="str">
            <v>OH</v>
          </cell>
        </row>
        <row r="39">
          <cell r="Z39" t="str">
            <v>OK</v>
          </cell>
        </row>
        <row r="40">
          <cell r="Z40" t="str">
            <v>OR</v>
          </cell>
        </row>
        <row r="41">
          <cell r="Z41" t="str">
            <v>PA</v>
          </cell>
        </row>
        <row r="42">
          <cell r="Z42" t="str">
            <v>RI</v>
          </cell>
        </row>
        <row r="43">
          <cell r="Z43" t="str">
            <v>SC</v>
          </cell>
        </row>
        <row r="44">
          <cell r="Z44" t="str">
            <v>SD</v>
          </cell>
        </row>
        <row r="45">
          <cell r="Z45" t="str">
            <v>TN</v>
          </cell>
        </row>
        <row r="46">
          <cell r="Z46" t="str">
            <v>TX</v>
          </cell>
        </row>
        <row r="47">
          <cell r="Z47" t="str">
            <v>UT</v>
          </cell>
        </row>
        <row r="48">
          <cell r="Z48" t="str">
            <v>VA</v>
          </cell>
        </row>
        <row r="49">
          <cell r="Z49" t="str">
            <v>VT</v>
          </cell>
        </row>
        <row r="50">
          <cell r="Z50" t="str">
            <v>WA</v>
          </cell>
        </row>
        <row r="51">
          <cell r="Z51" t="str">
            <v>WI</v>
          </cell>
        </row>
        <row r="52">
          <cell r="Z52" t="str">
            <v>WV</v>
          </cell>
        </row>
        <row r="53">
          <cell r="Z53" t="str">
            <v>WY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60.xml"/><Relationship Id="rId21" Type="http://schemas.openxmlformats.org/officeDocument/2006/relationships/ctrlProp" Target="../ctrlProps/ctrlProp255.xml"/><Relationship Id="rId42" Type="http://schemas.openxmlformats.org/officeDocument/2006/relationships/ctrlProp" Target="../ctrlProps/ctrlProp276.xml"/><Relationship Id="rId47" Type="http://schemas.openxmlformats.org/officeDocument/2006/relationships/ctrlProp" Target="../ctrlProps/ctrlProp281.xml"/><Relationship Id="rId63" Type="http://schemas.openxmlformats.org/officeDocument/2006/relationships/ctrlProp" Target="../ctrlProps/ctrlProp297.xml"/><Relationship Id="rId68" Type="http://schemas.openxmlformats.org/officeDocument/2006/relationships/ctrlProp" Target="../ctrlProps/ctrlProp302.xml"/><Relationship Id="rId84" Type="http://schemas.openxmlformats.org/officeDocument/2006/relationships/ctrlProp" Target="../ctrlProps/ctrlProp318.xml"/><Relationship Id="rId89" Type="http://schemas.openxmlformats.org/officeDocument/2006/relationships/ctrlProp" Target="../ctrlProps/ctrlProp323.xml"/><Relationship Id="rId7" Type="http://schemas.openxmlformats.org/officeDocument/2006/relationships/ctrlProp" Target="../ctrlProps/ctrlProp241.xml"/><Relationship Id="rId71" Type="http://schemas.openxmlformats.org/officeDocument/2006/relationships/ctrlProp" Target="../ctrlProps/ctrlProp305.xml"/><Relationship Id="rId92" Type="http://schemas.openxmlformats.org/officeDocument/2006/relationships/ctrlProp" Target="../ctrlProps/ctrlProp326.xml"/><Relationship Id="rId2" Type="http://schemas.openxmlformats.org/officeDocument/2006/relationships/drawing" Target="../drawings/drawing7.xml"/><Relationship Id="rId16" Type="http://schemas.openxmlformats.org/officeDocument/2006/relationships/ctrlProp" Target="../ctrlProps/ctrlProp250.xml"/><Relationship Id="rId29" Type="http://schemas.openxmlformats.org/officeDocument/2006/relationships/ctrlProp" Target="../ctrlProps/ctrlProp263.xml"/><Relationship Id="rId107" Type="http://schemas.openxmlformats.org/officeDocument/2006/relationships/ctrlProp" Target="../ctrlProps/ctrlProp341.xml"/><Relationship Id="rId11" Type="http://schemas.openxmlformats.org/officeDocument/2006/relationships/ctrlProp" Target="../ctrlProps/ctrlProp245.xml"/><Relationship Id="rId24" Type="http://schemas.openxmlformats.org/officeDocument/2006/relationships/ctrlProp" Target="../ctrlProps/ctrlProp258.xml"/><Relationship Id="rId32" Type="http://schemas.openxmlformats.org/officeDocument/2006/relationships/ctrlProp" Target="../ctrlProps/ctrlProp266.xml"/><Relationship Id="rId37" Type="http://schemas.openxmlformats.org/officeDocument/2006/relationships/ctrlProp" Target="../ctrlProps/ctrlProp271.xml"/><Relationship Id="rId40" Type="http://schemas.openxmlformats.org/officeDocument/2006/relationships/ctrlProp" Target="../ctrlProps/ctrlProp274.xml"/><Relationship Id="rId45" Type="http://schemas.openxmlformats.org/officeDocument/2006/relationships/ctrlProp" Target="../ctrlProps/ctrlProp279.xml"/><Relationship Id="rId53" Type="http://schemas.openxmlformats.org/officeDocument/2006/relationships/ctrlProp" Target="../ctrlProps/ctrlProp287.xml"/><Relationship Id="rId58" Type="http://schemas.openxmlformats.org/officeDocument/2006/relationships/ctrlProp" Target="../ctrlProps/ctrlProp292.xml"/><Relationship Id="rId66" Type="http://schemas.openxmlformats.org/officeDocument/2006/relationships/ctrlProp" Target="../ctrlProps/ctrlProp300.xml"/><Relationship Id="rId74" Type="http://schemas.openxmlformats.org/officeDocument/2006/relationships/ctrlProp" Target="../ctrlProps/ctrlProp308.xml"/><Relationship Id="rId79" Type="http://schemas.openxmlformats.org/officeDocument/2006/relationships/ctrlProp" Target="../ctrlProps/ctrlProp313.xml"/><Relationship Id="rId87" Type="http://schemas.openxmlformats.org/officeDocument/2006/relationships/ctrlProp" Target="../ctrlProps/ctrlProp321.xml"/><Relationship Id="rId102" Type="http://schemas.openxmlformats.org/officeDocument/2006/relationships/ctrlProp" Target="../ctrlProps/ctrlProp336.xml"/><Relationship Id="rId5" Type="http://schemas.openxmlformats.org/officeDocument/2006/relationships/ctrlProp" Target="../ctrlProps/ctrlProp239.xml"/><Relationship Id="rId61" Type="http://schemas.openxmlformats.org/officeDocument/2006/relationships/ctrlProp" Target="../ctrlProps/ctrlProp295.xml"/><Relationship Id="rId82" Type="http://schemas.openxmlformats.org/officeDocument/2006/relationships/ctrlProp" Target="../ctrlProps/ctrlProp316.xml"/><Relationship Id="rId90" Type="http://schemas.openxmlformats.org/officeDocument/2006/relationships/ctrlProp" Target="../ctrlProps/ctrlProp324.xml"/><Relationship Id="rId95" Type="http://schemas.openxmlformats.org/officeDocument/2006/relationships/ctrlProp" Target="../ctrlProps/ctrlProp329.xml"/><Relationship Id="rId19" Type="http://schemas.openxmlformats.org/officeDocument/2006/relationships/ctrlProp" Target="../ctrlProps/ctrlProp253.xml"/><Relationship Id="rId14" Type="http://schemas.openxmlformats.org/officeDocument/2006/relationships/ctrlProp" Target="../ctrlProps/ctrlProp248.xml"/><Relationship Id="rId22" Type="http://schemas.openxmlformats.org/officeDocument/2006/relationships/ctrlProp" Target="../ctrlProps/ctrlProp256.xml"/><Relationship Id="rId27" Type="http://schemas.openxmlformats.org/officeDocument/2006/relationships/ctrlProp" Target="../ctrlProps/ctrlProp261.xml"/><Relationship Id="rId30" Type="http://schemas.openxmlformats.org/officeDocument/2006/relationships/ctrlProp" Target="../ctrlProps/ctrlProp264.xml"/><Relationship Id="rId35" Type="http://schemas.openxmlformats.org/officeDocument/2006/relationships/ctrlProp" Target="../ctrlProps/ctrlProp269.xml"/><Relationship Id="rId43" Type="http://schemas.openxmlformats.org/officeDocument/2006/relationships/ctrlProp" Target="../ctrlProps/ctrlProp277.xml"/><Relationship Id="rId48" Type="http://schemas.openxmlformats.org/officeDocument/2006/relationships/ctrlProp" Target="../ctrlProps/ctrlProp282.xml"/><Relationship Id="rId56" Type="http://schemas.openxmlformats.org/officeDocument/2006/relationships/ctrlProp" Target="../ctrlProps/ctrlProp290.xml"/><Relationship Id="rId64" Type="http://schemas.openxmlformats.org/officeDocument/2006/relationships/ctrlProp" Target="../ctrlProps/ctrlProp298.xml"/><Relationship Id="rId69" Type="http://schemas.openxmlformats.org/officeDocument/2006/relationships/ctrlProp" Target="../ctrlProps/ctrlProp303.xml"/><Relationship Id="rId77" Type="http://schemas.openxmlformats.org/officeDocument/2006/relationships/ctrlProp" Target="../ctrlProps/ctrlProp311.xml"/><Relationship Id="rId100" Type="http://schemas.openxmlformats.org/officeDocument/2006/relationships/ctrlProp" Target="../ctrlProps/ctrlProp334.xml"/><Relationship Id="rId105" Type="http://schemas.openxmlformats.org/officeDocument/2006/relationships/ctrlProp" Target="../ctrlProps/ctrlProp339.xml"/><Relationship Id="rId8" Type="http://schemas.openxmlformats.org/officeDocument/2006/relationships/ctrlProp" Target="../ctrlProps/ctrlProp242.xml"/><Relationship Id="rId51" Type="http://schemas.openxmlformats.org/officeDocument/2006/relationships/ctrlProp" Target="../ctrlProps/ctrlProp285.xml"/><Relationship Id="rId72" Type="http://schemas.openxmlformats.org/officeDocument/2006/relationships/ctrlProp" Target="../ctrlProps/ctrlProp306.xml"/><Relationship Id="rId80" Type="http://schemas.openxmlformats.org/officeDocument/2006/relationships/ctrlProp" Target="../ctrlProps/ctrlProp314.xml"/><Relationship Id="rId85" Type="http://schemas.openxmlformats.org/officeDocument/2006/relationships/ctrlProp" Target="../ctrlProps/ctrlProp319.xml"/><Relationship Id="rId93" Type="http://schemas.openxmlformats.org/officeDocument/2006/relationships/ctrlProp" Target="../ctrlProps/ctrlProp327.xml"/><Relationship Id="rId98" Type="http://schemas.openxmlformats.org/officeDocument/2006/relationships/ctrlProp" Target="../ctrlProps/ctrlProp332.xml"/><Relationship Id="rId3" Type="http://schemas.openxmlformats.org/officeDocument/2006/relationships/vmlDrawing" Target="../drawings/vmlDrawing6.vml"/><Relationship Id="rId12" Type="http://schemas.openxmlformats.org/officeDocument/2006/relationships/ctrlProp" Target="../ctrlProps/ctrlProp246.xml"/><Relationship Id="rId17" Type="http://schemas.openxmlformats.org/officeDocument/2006/relationships/ctrlProp" Target="../ctrlProps/ctrlProp251.xml"/><Relationship Id="rId25" Type="http://schemas.openxmlformats.org/officeDocument/2006/relationships/ctrlProp" Target="../ctrlProps/ctrlProp259.xml"/><Relationship Id="rId33" Type="http://schemas.openxmlformats.org/officeDocument/2006/relationships/ctrlProp" Target="../ctrlProps/ctrlProp267.xml"/><Relationship Id="rId38" Type="http://schemas.openxmlformats.org/officeDocument/2006/relationships/ctrlProp" Target="../ctrlProps/ctrlProp272.xml"/><Relationship Id="rId46" Type="http://schemas.openxmlformats.org/officeDocument/2006/relationships/ctrlProp" Target="../ctrlProps/ctrlProp280.xml"/><Relationship Id="rId59" Type="http://schemas.openxmlformats.org/officeDocument/2006/relationships/ctrlProp" Target="../ctrlProps/ctrlProp293.xml"/><Relationship Id="rId67" Type="http://schemas.openxmlformats.org/officeDocument/2006/relationships/ctrlProp" Target="../ctrlProps/ctrlProp301.xml"/><Relationship Id="rId103" Type="http://schemas.openxmlformats.org/officeDocument/2006/relationships/ctrlProp" Target="../ctrlProps/ctrlProp337.xml"/><Relationship Id="rId20" Type="http://schemas.openxmlformats.org/officeDocument/2006/relationships/ctrlProp" Target="../ctrlProps/ctrlProp254.xml"/><Relationship Id="rId41" Type="http://schemas.openxmlformats.org/officeDocument/2006/relationships/ctrlProp" Target="../ctrlProps/ctrlProp275.xml"/><Relationship Id="rId54" Type="http://schemas.openxmlformats.org/officeDocument/2006/relationships/ctrlProp" Target="../ctrlProps/ctrlProp288.xml"/><Relationship Id="rId62" Type="http://schemas.openxmlformats.org/officeDocument/2006/relationships/ctrlProp" Target="../ctrlProps/ctrlProp296.xml"/><Relationship Id="rId70" Type="http://schemas.openxmlformats.org/officeDocument/2006/relationships/ctrlProp" Target="../ctrlProps/ctrlProp304.xml"/><Relationship Id="rId75" Type="http://schemas.openxmlformats.org/officeDocument/2006/relationships/ctrlProp" Target="../ctrlProps/ctrlProp309.xml"/><Relationship Id="rId83" Type="http://schemas.openxmlformats.org/officeDocument/2006/relationships/ctrlProp" Target="../ctrlProps/ctrlProp317.xml"/><Relationship Id="rId88" Type="http://schemas.openxmlformats.org/officeDocument/2006/relationships/ctrlProp" Target="../ctrlProps/ctrlProp322.xml"/><Relationship Id="rId91" Type="http://schemas.openxmlformats.org/officeDocument/2006/relationships/ctrlProp" Target="../ctrlProps/ctrlProp325.xml"/><Relationship Id="rId96" Type="http://schemas.openxmlformats.org/officeDocument/2006/relationships/ctrlProp" Target="../ctrlProps/ctrlProp330.xml"/><Relationship Id="rId1" Type="http://schemas.openxmlformats.org/officeDocument/2006/relationships/printerSettings" Target="../printerSettings/printerSettings10.bin"/><Relationship Id="rId6" Type="http://schemas.openxmlformats.org/officeDocument/2006/relationships/ctrlProp" Target="../ctrlProps/ctrlProp240.xml"/><Relationship Id="rId15" Type="http://schemas.openxmlformats.org/officeDocument/2006/relationships/ctrlProp" Target="../ctrlProps/ctrlProp249.xml"/><Relationship Id="rId23" Type="http://schemas.openxmlformats.org/officeDocument/2006/relationships/ctrlProp" Target="../ctrlProps/ctrlProp257.xml"/><Relationship Id="rId28" Type="http://schemas.openxmlformats.org/officeDocument/2006/relationships/ctrlProp" Target="../ctrlProps/ctrlProp262.xml"/><Relationship Id="rId36" Type="http://schemas.openxmlformats.org/officeDocument/2006/relationships/ctrlProp" Target="../ctrlProps/ctrlProp270.xml"/><Relationship Id="rId49" Type="http://schemas.openxmlformats.org/officeDocument/2006/relationships/ctrlProp" Target="../ctrlProps/ctrlProp283.xml"/><Relationship Id="rId57" Type="http://schemas.openxmlformats.org/officeDocument/2006/relationships/ctrlProp" Target="../ctrlProps/ctrlProp291.xml"/><Relationship Id="rId106" Type="http://schemas.openxmlformats.org/officeDocument/2006/relationships/ctrlProp" Target="../ctrlProps/ctrlProp340.xml"/><Relationship Id="rId10" Type="http://schemas.openxmlformats.org/officeDocument/2006/relationships/ctrlProp" Target="../ctrlProps/ctrlProp244.xml"/><Relationship Id="rId31" Type="http://schemas.openxmlformats.org/officeDocument/2006/relationships/ctrlProp" Target="../ctrlProps/ctrlProp265.xml"/><Relationship Id="rId44" Type="http://schemas.openxmlformats.org/officeDocument/2006/relationships/ctrlProp" Target="../ctrlProps/ctrlProp278.xml"/><Relationship Id="rId52" Type="http://schemas.openxmlformats.org/officeDocument/2006/relationships/ctrlProp" Target="../ctrlProps/ctrlProp286.xml"/><Relationship Id="rId60" Type="http://schemas.openxmlformats.org/officeDocument/2006/relationships/ctrlProp" Target="../ctrlProps/ctrlProp294.xml"/><Relationship Id="rId65" Type="http://schemas.openxmlformats.org/officeDocument/2006/relationships/ctrlProp" Target="../ctrlProps/ctrlProp299.xml"/><Relationship Id="rId73" Type="http://schemas.openxmlformats.org/officeDocument/2006/relationships/ctrlProp" Target="../ctrlProps/ctrlProp307.xml"/><Relationship Id="rId78" Type="http://schemas.openxmlformats.org/officeDocument/2006/relationships/ctrlProp" Target="../ctrlProps/ctrlProp312.xml"/><Relationship Id="rId81" Type="http://schemas.openxmlformats.org/officeDocument/2006/relationships/ctrlProp" Target="../ctrlProps/ctrlProp315.xml"/><Relationship Id="rId86" Type="http://schemas.openxmlformats.org/officeDocument/2006/relationships/ctrlProp" Target="../ctrlProps/ctrlProp320.xml"/><Relationship Id="rId94" Type="http://schemas.openxmlformats.org/officeDocument/2006/relationships/ctrlProp" Target="../ctrlProps/ctrlProp328.xml"/><Relationship Id="rId99" Type="http://schemas.openxmlformats.org/officeDocument/2006/relationships/ctrlProp" Target="../ctrlProps/ctrlProp333.xml"/><Relationship Id="rId101" Type="http://schemas.openxmlformats.org/officeDocument/2006/relationships/ctrlProp" Target="../ctrlProps/ctrlProp335.xml"/><Relationship Id="rId4" Type="http://schemas.openxmlformats.org/officeDocument/2006/relationships/ctrlProp" Target="../ctrlProps/ctrlProp238.xml"/><Relationship Id="rId9" Type="http://schemas.openxmlformats.org/officeDocument/2006/relationships/ctrlProp" Target="../ctrlProps/ctrlProp243.xml"/><Relationship Id="rId13" Type="http://schemas.openxmlformats.org/officeDocument/2006/relationships/ctrlProp" Target="../ctrlProps/ctrlProp247.xml"/><Relationship Id="rId18" Type="http://schemas.openxmlformats.org/officeDocument/2006/relationships/ctrlProp" Target="../ctrlProps/ctrlProp252.xml"/><Relationship Id="rId39" Type="http://schemas.openxmlformats.org/officeDocument/2006/relationships/ctrlProp" Target="../ctrlProps/ctrlProp273.xml"/><Relationship Id="rId34" Type="http://schemas.openxmlformats.org/officeDocument/2006/relationships/ctrlProp" Target="../ctrlProps/ctrlProp268.xml"/><Relationship Id="rId50" Type="http://schemas.openxmlformats.org/officeDocument/2006/relationships/ctrlProp" Target="../ctrlProps/ctrlProp284.xml"/><Relationship Id="rId55" Type="http://schemas.openxmlformats.org/officeDocument/2006/relationships/ctrlProp" Target="../ctrlProps/ctrlProp289.xml"/><Relationship Id="rId76" Type="http://schemas.openxmlformats.org/officeDocument/2006/relationships/ctrlProp" Target="../ctrlProps/ctrlProp310.xml"/><Relationship Id="rId97" Type="http://schemas.openxmlformats.org/officeDocument/2006/relationships/ctrlProp" Target="../ctrlProps/ctrlProp331.xml"/><Relationship Id="rId104" Type="http://schemas.openxmlformats.org/officeDocument/2006/relationships/ctrlProp" Target="../ctrlProps/ctrlProp33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46.xml"/><Relationship Id="rId13" Type="http://schemas.openxmlformats.org/officeDocument/2006/relationships/ctrlProp" Target="../ctrlProps/ctrlProp351.xml"/><Relationship Id="rId18" Type="http://schemas.openxmlformats.org/officeDocument/2006/relationships/ctrlProp" Target="../ctrlProps/ctrlProp356.xml"/><Relationship Id="rId26" Type="http://schemas.openxmlformats.org/officeDocument/2006/relationships/ctrlProp" Target="../ctrlProps/ctrlProp364.xml"/><Relationship Id="rId39" Type="http://schemas.openxmlformats.org/officeDocument/2006/relationships/ctrlProp" Target="../ctrlProps/ctrlProp377.xml"/><Relationship Id="rId3" Type="http://schemas.openxmlformats.org/officeDocument/2006/relationships/vmlDrawing" Target="../drawings/vmlDrawing7.vml"/><Relationship Id="rId21" Type="http://schemas.openxmlformats.org/officeDocument/2006/relationships/ctrlProp" Target="../ctrlProps/ctrlProp359.xml"/><Relationship Id="rId34" Type="http://schemas.openxmlformats.org/officeDocument/2006/relationships/ctrlProp" Target="../ctrlProps/ctrlProp372.xml"/><Relationship Id="rId7" Type="http://schemas.openxmlformats.org/officeDocument/2006/relationships/ctrlProp" Target="../ctrlProps/ctrlProp345.xml"/><Relationship Id="rId12" Type="http://schemas.openxmlformats.org/officeDocument/2006/relationships/ctrlProp" Target="../ctrlProps/ctrlProp350.xml"/><Relationship Id="rId17" Type="http://schemas.openxmlformats.org/officeDocument/2006/relationships/ctrlProp" Target="../ctrlProps/ctrlProp355.xml"/><Relationship Id="rId25" Type="http://schemas.openxmlformats.org/officeDocument/2006/relationships/ctrlProp" Target="../ctrlProps/ctrlProp363.xml"/><Relationship Id="rId33" Type="http://schemas.openxmlformats.org/officeDocument/2006/relationships/ctrlProp" Target="../ctrlProps/ctrlProp371.xml"/><Relationship Id="rId38" Type="http://schemas.openxmlformats.org/officeDocument/2006/relationships/ctrlProp" Target="../ctrlProps/ctrlProp376.xml"/><Relationship Id="rId2" Type="http://schemas.openxmlformats.org/officeDocument/2006/relationships/drawing" Target="../drawings/drawing8.xml"/><Relationship Id="rId16" Type="http://schemas.openxmlformats.org/officeDocument/2006/relationships/ctrlProp" Target="../ctrlProps/ctrlProp354.xml"/><Relationship Id="rId20" Type="http://schemas.openxmlformats.org/officeDocument/2006/relationships/ctrlProp" Target="../ctrlProps/ctrlProp358.xml"/><Relationship Id="rId29" Type="http://schemas.openxmlformats.org/officeDocument/2006/relationships/ctrlProp" Target="../ctrlProps/ctrlProp367.xml"/><Relationship Id="rId1" Type="http://schemas.openxmlformats.org/officeDocument/2006/relationships/printerSettings" Target="../printerSettings/printerSettings12.bin"/><Relationship Id="rId6" Type="http://schemas.openxmlformats.org/officeDocument/2006/relationships/ctrlProp" Target="../ctrlProps/ctrlProp344.xml"/><Relationship Id="rId11" Type="http://schemas.openxmlformats.org/officeDocument/2006/relationships/ctrlProp" Target="../ctrlProps/ctrlProp349.xml"/><Relationship Id="rId24" Type="http://schemas.openxmlformats.org/officeDocument/2006/relationships/ctrlProp" Target="../ctrlProps/ctrlProp362.xml"/><Relationship Id="rId32" Type="http://schemas.openxmlformats.org/officeDocument/2006/relationships/ctrlProp" Target="../ctrlProps/ctrlProp370.xml"/><Relationship Id="rId37" Type="http://schemas.openxmlformats.org/officeDocument/2006/relationships/ctrlProp" Target="../ctrlProps/ctrlProp375.xml"/><Relationship Id="rId5" Type="http://schemas.openxmlformats.org/officeDocument/2006/relationships/ctrlProp" Target="../ctrlProps/ctrlProp343.xml"/><Relationship Id="rId15" Type="http://schemas.openxmlformats.org/officeDocument/2006/relationships/ctrlProp" Target="../ctrlProps/ctrlProp353.xml"/><Relationship Id="rId23" Type="http://schemas.openxmlformats.org/officeDocument/2006/relationships/ctrlProp" Target="../ctrlProps/ctrlProp361.xml"/><Relationship Id="rId28" Type="http://schemas.openxmlformats.org/officeDocument/2006/relationships/ctrlProp" Target="../ctrlProps/ctrlProp366.xml"/><Relationship Id="rId36" Type="http://schemas.openxmlformats.org/officeDocument/2006/relationships/ctrlProp" Target="../ctrlProps/ctrlProp374.xml"/><Relationship Id="rId10" Type="http://schemas.openxmlformats.org/officeDocument/2006/relationships/ctrlProp" Target="../ctrlProps/ctrlProp348.xml"/><Relationship Id="rId19" Type="http://schemas.openxmlformats.org/officeDocument/2006/relationships/ctrlProp" Target="../ctrlProps/ctrlProp357.xml"/><Relationship Id="rId31" Type="http://schemas.openxmlformats.org/officeDocument/2006/relationships/ctrlProp" Target="../ctrlProps/ctrlProp369.xml"/><Relationship Id="rId4" Type="http://schemas.openxmlformats.org/officeDocument/2006/relationships/ctrlProp" Target="../ctrlProps/ctrlProp342.xml"/><Relationship Id="rId9" Type="http://schemas.openxmlformats.org/officeDocument/2006/relationships/ctrlProp" Target="../ctrlProps/ctrlProp347.xml"/><Relationship Id="rId14" Type="http://schemas.openxmlformats.org/officeDocument/2006/relationships/ctrlProp" Target="../ctrlProps/ctrlProp352.xml"/><Relationship Id="rId22" Type="http://schemas.openxmlformats.org/officeDocument/2006/relationships/ctrlProp" Target="../ctrlProps/ctrlProp360.xml"/><Relationship Id="rId27" Type="http://schemas.openxmlformats.org/officeDocument/2006/relationships/ctrlProp" Target="../ctrlProps/ctrlProp365.xml"/><Relationship Id="rId30" Type="http://schemas.openxmlformats.org/officeDocument/2006/relationships/ctrlProp" Target="../ctrlProps/ctrlProp368.xml"/><Relationship Id="rId35" Type="http://schemas.openxmlformats.org/officeDocument/2006/relationships/ctrlProp" Target="../ctrlProps/ctrlProp37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82.xml"/><Relationship Id="rId13" Type="http://schemas.openxmlformats.org/officeDocument/2006/relationships/ctrlProp" Target="../ctrlProps/ctrlProp387.xml"/><Relationship Id="rId18" Type="http://schemas.openxmlformats.org/officeDocument/2006/relationships/ctrlProp" Target="../ctrlProps/ctrlProp392.xml"/><Relationship Id="rId26" Type="http://schemas.openxmlformats.org/officeDocument/2006/relationships/ctrlProp" Target="../ctrlProps/ctrlProp400.xml"/><Relationship Id="rId3" Type="http://schemas.openxmlformats.org/officeDocument/2006/relationships/vmlDrawing" Target="../drawings/vmlDrawing8.vml"/><Relationship Id="rId21" Type="http://schemas.openxmlformats.org/officeDocument/2006/relationships/ctrlProp" Target="../ctrlProps/ctrlProp395.xml"/><Relationship Id="rId7" Type="http://schemas.openxmlformats.org/officeDocument/2006/relationships/ctrlProp" Target="../ctrlProps/ctrlProp381.xml"/><Relationship Id="rId12" Type="http://schemas.openxmlformats.org/officeDocument/2006/relationships/ctrlProp" Target="../ctrlProps/ctrlProp386.xml"/><Relationship Id="rId17" Type="http://schemas.openxmlformats.org/officeDocument/2006/relationships/ctrlProp" Target="../ctrlProps/ctrlProp391.xml"/><Relationship Id="rId25" Type="http://schemas.openxmlformats.org/officeDocument/2006/relationships/ctrlProp" Target="../ctrlProps/ctrlProp399.xml"/><Relationship Id="rId2" Type="http://schemas.openxmlformats.org/officeDocument/2006/relationships/drawing" Target="../drawings/drawing9.xml"/><Relationship Id="rId16" Type="http://schemas.openxmlformats.org/officeDocument/2006/relationships/ctrlProp" Target="../ctrlProps/ctrlProp390.xml"/><Relationship Id="rId20" Type="http://schemas.openxmlformats.org/officeDocument/2006/relationships/ctrlProp" Target="../ctrlProps/ctrlProp394.xml"/><Relationship Id="rId1" Type="http://schemas.openxmlformats.org/officeDocument/2006/relationships/printerSettings" Target="../printerSettings/printerSettings14.bin"/><Relationship Id="rId6" Type="http://schemas.openxmlformats.org/officeDocument/2006/relationships/ctrlProp" Target="../ctrlProps/ctrlProp380.xml"/><Relationship Id="rId11" Type="http://schemas.openxmlformats.org/officeDocument/2006/relationships/ctrlProp" Target="../ctrlProps/ctrlProp385.xml"/><Relationship Id="rId24" Type="http://schemas.openxmlformats.org/officeDocument/2006/relationships/ctrlProp" Target="../ctrlProps/ctrlProp398.xml"/><Relationship Id="rId5" Type="http://schemas.openxmlformats.org/officeDocument/2006/relationships/ctrlProp" Target="../ctrlProps/ctrlProp379.xml"/><Relationship Id="rId15" Type="http://schemas.openxmlformats.org/officeDocument/2006/relationships/ctrlProp" Target="../ctrlProps/ctrlProp389.xml"/><Relationship Id="rId23" Type="http://schemas.openxmlformats.org/officeDocument/2006/relationships/ctrlProp" Target="../ctrlProps/ctrlProp397.xml"/><Relationship Id="rId10" Type="http://schemas.openxmlformats.org/officeDocument/2006/relationships/ctrlProp" Target="../ctrlProps/ctrlProp384.xml"/><Relationship Id="rId19" Type="http://schemas.openxmlformats.org/officeDocument/2006/relationships/ctrlProp" Target="../ctrlProps/ctrlProp393.xml"/><Relationship Id="rId4" Type="http://schemas.openxmlformats.org/officeDocument/2006/relationships/ctrlProp" Target="../ctrlProps/ctrlProp378.xml"/><Relationship Id="rId9" Type="http://schemas.openxmlformats.org/officeDocument/2006/relationships/ctrlProp" Target="../ctrlProps/ctrlProp383.xml"/><Relationship Id="rId14" Type="http://schemas.openxmlformats.org/officeDocument/2006/relationships/ctrlProp" Target="../ctrlProps/ctrlProp388.xml"/><Relationship Id="rId22" Type="http://schemas.openxmlformats.org/officeDocument/2006/relationships/ctrlProp" Target="../ctrlProps/ctrlProp396.xml"/><Relationship Id="rId27" Type="http://schemas.openxmlformats.org/officeDocument/2006/relationships/ctrlProp" Target="../ctrlProps/ctrlProp40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hyperlink" Target="https://ryanspecialty.com/privacy-statement/"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47" Type="http://schemas.openxmlformats.org/officeDocument/2006/relationships/ctrlProp" Target="../ctrlProps/ctrlProp54.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41" Type="http://schemas.openxmlformats.org/officeDocument/2006/relationships/ctrlProp" Target="../ctrlProps/ctrlProp48.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77.xml"/><Relationship Id="rId117" Type="http://schemas.openxmlformats.org/officeDocument/2006/relationships/ctrlProp" Target="../ctrlProps/ctrlProp168.xml"/><Relationship Id="rId21" Type="http://schemas.openxmlformats.org/officeDocument/2006/relationships/ctrlProp" Target="../ctrlProps/ctrlProp72.xml"/><Relationship Id="rId42" Type="http://schemas.openxmlformats.org/officeDocument/2006/relationships/ctrlProp" Target="../ctrlProps/ctrlProp93.xml"/><Relationship Id="rId47" Type="http://schemas.openxmlformats.org/officeDocument/2006/relationships/ctrlProp" Target="../ctrlProps/ctrlProp98.xml"/><Relationship Id="rId63" Type="http://schemas.openxmlformats.org/officeDocument/2006/relationships/ctrlProp" Target="../ctrlProps/ctrlProp114.xml"/><Relationship Id="rId68" Type="http://schemas.openxmlformats.org/officeDocument/2006/relationships/ctrlProp" Target="../ctrlProps/ctrlProp119.xml"/><Relationship Id="rId84" Type="http://schemas.openxmlformats.org/officeDocument/2006/relationships/ctrlProp" Target="../ctrlProps/ctrlProp135.xml"/><Relationship Id="rId89" Type="http://schemas.openxmlformats.org/officeDocument/2006/relationships/ctrlProp" Target="../ctrlProps/ctrlProp140.xml"/><Relationship Id="rId112" Type="http://schemas.openxmlformats.org/officeDocument/2006/relationships/ctrlProp" Target="../ctrlProps/ctrlProp163.xml"/><Relationship Id="rId133" Type="http://schemas.openxmlformats.org/officeDocument/2006/relationships/ctrlProp" Target="../ctrlProps/ctrlProp184.xml"/><Relationship Id="rId138" Type="http://schemas.openxmlformats.org/officeDocument/2006/relationships/ctrlProp" Target="../ctrlProps/ctrlProp189.xml"/><Relationship Id="rId154" Type="http://schemas.openxmlformats.org/officeDocument/2006/relationships/ctrlProp" Target="../ctrlProps/ctrlProp205.xml"/><Relationship Id="rId16" Type="http://schemas.openxmlformats.org/officeDocument/2006/relationships/ctrlProp" Target="../ctrlProps/ctrlProp67.xml"/><Relationship Id="rId107" Type="http://schemas.openxmlformats.org/officeDocument/2006/relationships/ctrlProp" Target="../ctrlProps/ctrlProp158.xml"/><Relationship Id="rId11" Type="http://schemas.openxmlformats.org/officeDocument/2006/relationships/ctrlProp" Target="../ctrlProps/ctrlProp62.xml"/><Relationship Id="rId32" Type="http://schemas.openxmlformats.org/officeDocument/2006/relationships/ctrlProp" Target="../ctrlProps/ctrlProp83.xml"/><Relationship Id="rId37" Type="http://schemas.openxmlformats.org/officeDocument/2006/relationships/ctrlProp" Target="../ctrlProps/ctrlProp88.xml"/><Relationship Id="rId53" Type="http://schemas.openxmlformats.org/officeDocument/2006/relationships/ctrlProp" Target="../ctrlProps/ctrlProp104.xml"/><Relationship Id="rId58" Type="http://schemas.openxmlformats.org/officeDocument/2006/relationships/ctrlProp" Target="../ctrlProps/ctrlProp109.xml"/><Relationship Id="rId74" Type="http://schemas.openxmlformats.org/officeDocument/2006/relationships/ctrlProp" Target="../ctrlProps/ctrlProp125.xml"/><Relationship Id="rId79" Type="http://schemas.openxmlformats.org/officeDocument/2006/relationships/ctrlProp" Target="../ctrlProps/ctrlProp130.xml"/><Relationship Id="rId102" Type="http://schemas.openxmlformats.org/officeDocument/2006/relationships/ctrlProp" Target="../ctrlProps/ctrlProp153.xml"/><Relationship Id="rId123" Type="http://schemas.openxmlformats.org/officeDocument/2006/relationships/ctrlProp" Target="../ctrlProps/ctrlProp174.xml"/><Relationship Id="rId128" Type="http://schemas.openxmlformats.org/officeDocument/2006/relationships/ctrlProp" Target="../ctrlProps/ctrlProp179.xml"/><Relationship Id="rId144" Type="http://schemas.openxmlformats.org/officeDocument/2006/relationships/ctrlProp" Target="../ctrlProps/ctrlProp195.xml"/><Relationship Id="rId149" Type="http://schemas.openxmlformats.org/officeDocument/2006/relationships/ctrlProp" Target="../ctrlProps/ctrlProp200.xml"/><Relationship Id="rId5" Type="http://schemas.openxmlformats.org/officeDocument/2006/relationships/ctrlProp" Target="../ctrlProps/ctrlProp56.xml"/><Relationship Id="rId90" Type="http://schemas.openxmlformats.org/officeDocument/2006/relationships/ctrlProp" Target="../ctrlProps/ctrlProp141.xml"/><Relationship Id="rId95" Type="http://schemas.openxmlformats.org/officeDocument/2006/relationships/ctrlProp" Target="../ctrlProps/ctrlProp146.xml"/><Relationship Id="rId22" Type="http://schemas.openxmlformats.org/officeDocument/2006/relationships/ctrlProp" Target="../ctrlProps/ctrlProp73.xml"/><Relationship Id="rId27" Type="http://schemas.openxmlformats.org/officeDocument/2006/relationships/ctrlProp" Target="../ctrlProps/ctrlProp78.xml"/><Relationship Id="rId43" Type="http://schemas.openxmlformats.org/officeDocument/2006/relationships/ctrlProp" Target="../ctrlProps/ctrlProp94.xml"/><Relationship Id="rId48" Type="http://schemas.openxmlformats.org/officeDocument/2006/relationships/ctrlProp" Target="../ctrlProps/ctrlProp99.xml"/><Relationship Id="rId64" Type="http://schemas.openxmlformats.org/officeDocument/2006/relationships/ctrlProp" Target="../ctrlProps/ctrlProp115.xml"/><Relationship Id="rId69" Type="http://schemas.openxmlformats.org/officeDocument/2006/relationships/ctrlProp" Target="../ctrlProps/ctrlProp120.xml"/><Relationship Id="rId113" Type="http://schemas.openxmlformats.org/officeDocument/2006/relationships/ctrlProp" Target="../ctrlProps/ctrlProp164.xml"/><Relationship Id="rId118" Type="http://schemas.openxmlformats.org/officeDocument/2006/relationships/ctrlProp" Target="../ctrlProps/ctrlProp169.xml"/><Relationship Id="rId134" Type="http://schemas.openxmlformats.org/officeDocument/2006/relationships/ctrlProp" Target="../ctrlProps/ctrlProp185.xml"/><Relationship Id="rId139" Type="http://schemas.openxmlformats.org/officeDocument/2006/relationships/ctrlProp" Target="../ctrlProps/ctrlProp190.xml"/><Relationship Id="rId80" Type="http://schemas.openxmlformats.org/officeDocument/2006/relationships/ctrlProp" Target="../ctrlProps/ctrlProp131.xml"/><Relationship Id="rId85" Type="http://schemas.openxmlformats.org/officeDocument/2006/relationships/ctrlProp" Target="../ctrlProps/ctrlProp136.xml"/><Relationship Id="rId150" Type="http://schemas.openxmlformats.org/officeDocument/2006/relationships/ctrlProp" Target="../ctrlProps/ctrlProp201.xml"/><Relationship Id="rId155" Type="http://schemas.openxmlformats.org/officeDocument/2006/relationships/ctrlProp" Target="../ctrlProps/ctrlProp206.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 Id="rId67" Type="http://schemas.openxmlformats.org/officeDocument/2006/relationships/ctrlProp" Target="../ctrlProps/ctrlProp118.xml"/><Relationship Id="rId103" Type="http://schemas.openxmlformats.org/officeDocument/2006/relationships/ctrlProp" Target="../ctrlProps/ctrlProp154.xml"/><Relationship Id="rId108" Type="http://schemas.openxmlformats.org/officeDocument/2006/relationships/ctrlProp" Target="../ctrlProps/ctrlProp159.xml"/><Relationship Id="rId116" Type="http://schemas.openxmlformats.org/officeDocument/2006/relationships/ctrlProp" Target="../ctrlProps/ctrlProp167.xml"/><Relationship Id="rId124" Type="http://schemas.openxmlformats.org/officeDocument/2006/relationships/ctrlProp" Target="../ctrlProps/ctrlProp175.xml"/><Relationship Id="rId129" Type="http://schemas.openxmlformats.org/officeDocument/2006/relationships/ctrlProp" Target="../ctrlProps/ctrlProp180.xml"/><Relationship Id="rId137" Type="http://schemas.openxmlformats.org/officeDocument/2006/relationships/ctrlProp" Target="../ctrlProps/ctrlProp188.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 Id="rId70" Type="http://schemas.openxmlformats.org/officeDocument/2006/relationships/ctrlProp" Target="../ctrlProps/ctrlProp121.xml"/><Relationship Id="rId75" Type="http://schemas.openxmlformats.org/officeDocument/2006/relationships/ctrlProp" Target="../ctrlProps/ctrlProp126.xml"/><Relationship Id="rId83" Type="http://schemas.openxmlformats.org/officeDocument/2006/relationships/ctrlProp" Target="../ctrlProps/ctrlProp134.xml"/><Relationship Id="rId88" Type="http://schemas.openxmlformats.org/officeDocument/2006/relationships/ctrlProp" Target="../ctrlProps/ctrlProp139.xml"/><Relationship Id="rId91" Type="http://schemas.openxmlformats.org/officeDocument/2006/relationships/ctrlProp" Target="../ctrlProps/ctrlProp142.xml"/><Relationship Id="rId96" Type="http://schemas.openxmlformats.org/officeDocument/2006/relationships/ctrlProp" Target="../ctrlProps/ctrlProp147.xml"/><Relationship Id="rId111" Type="http://schemas.openxmlformats.org/officeDocument/2006/relationships/ctrlProp" Target="../ctrlProps/ctrlProp162.xml"/><Relationship Id="rId132" Type="http://schemas.openxmlformats.org/officeDocument/2006/relationships/ctrlProp" Target="../ctrlProps/ctrlProp183.xml"/><Relationship Id="rId140" Type="http://schemas.openxmlformats.org/officeDocument/2006/relationships/ctrlProp" Target="../ctrlProps/ctrlProp191.xml"/><Relationship Id="rId145" Type="http://schemas.openxmlformats.org/officeDocument/2006/relationships/ctrlProp" Target="../ctrlProps/ctrlProp196.xml"/><Relationship Id="rId153" Type="http://schemas.openxmlformats.org/officeDocument/2006/relationships/ctrlProp" Target="../ctrlProps/ctrlProp204.xml"/><Relationship Id="rId1" Type="http://schemas.openxmlformats.org/officeDocument/2006/relationships/printerSettings" Target="../printerSettings/printerSettings4.bin"/><Relationship Id="rId6" Type="http://schemas.openxmlformats.org/officeDocument/2006/relationships/ctrlProp" Target="../ctrlProps/ctrlProp57.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6" Type="http://schemas.openxmlformats.org/officeDocument/2006/relationships/ctrlProp" Target="../ctrlProps/ctrlProp157.xml"/><Relationship Id="rId114" Type="http://schemas.openxmlformats.org/officeDocument/2006/relationships/ctrlProp" Target="../ctrlProps/ctrlProp165.xml"/><Relationship Id="rId119" Type="http://schemas.openxmlformats.org/officeDocument/2006/relationships/ctrlProp" Target="../ctrlProps/ctrlProp170.xml"/><Relationship Id="rId127" Type="http://schemas.openxmlformats.org/officeDocument/2006/relationships/ctrlProp" Target="../ctrlProps/ctrlProp178.xml"/><Relationship Id="rId10" Type="http://schemas.openxmlformats.org/officeDocument/2006/relationships/ctrlProp" Target="../ctrlProps/ctrlProp61.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65" Type="http://schemas.openxmlformats.org/officeDocument/2006/relationships/ctrlProp" Target="../ctrlProps/ctrlProp116.xml"/><Relationship Id="rId73" Type="http://schemas.openxmlformats.org/officeDocument/2006/relationships/ctrlProp" Target="../ctrlProps/ctrlProp124.xml"/><Relationship Id="rId78" Type="http://schemas.openxmlformats.org/officeDocument/2006/relationships/ctrlProp" Target="../ctrlProps/ctrlProp129.xml"/><Relationship Id="rId81" Type="http://schemas.openxmlformats.org/officeDocument/2006/relationships/ctrlProp" Target="../ctrlProps/ctrlProp132.xml"/><Relationship Id="rId86" Type="http://schemas.openxmlformats.org/officeDocument/2006/relationships/ctrlProp" Target="../ctrlProps/ctrlProp137.xml"/><Relationship Id="rId94" Type="http://schemas.openxmlformats.org/officeDocument/2006/relationships/ctrlProp" Target="../ctrlProps/ctrlProp145.xml"/><Relationship Id="rId99" Type="http://schemas.openxmlformats.org/officeDocument/2006/relationships/ctrlProp" Target="../ctrlProps/ctrlProp150.xml"/><Relationship Id="rId101" Type="http://schemas.openxmlformats.org/officeDocument/2006/relationships/ctrlProp" Target="../ctrlProps/ctrlProp152.xml"/><Relationship Id="rId122" Type="http://schemas.openxmlformats.org/officeDocument/2006/relationships/ctrlProp" Target="../ctrlProps/ctrlProp173.xml"/><Relationship Id="rId130" Type="http://schemas.openxmlformats.org/officeDocument/2006/relationships/ctrlProp" Target="../ctrlProps/ctrlProp181.xml"/><Relationship Id="rId135" Type="http://schemas.openxmlformats.org/officeDocument/2006/relationships/ctrlProp" Target="../ctrlProps/ctrlProp186.xml"/><Relationship Id="rId143" Type="http://schemas.openxmlformats.org/officeDocument/2006/relationships/ctrlProp" Target="../ctrlProps/ctrlProp194.xml"/><Relationship Id="rId148" Type="http://schemas.openxmlformats.org/officeDocument/2006/relationships/ctrlProp" Target="../ctrlProps/ctrlProp199.xml"/><Relationship Id="rId151" Type="http://schemas.openxmlformats.org/officeDocument/2006/relationships/ctrlProp" Target="../ctrlProps/ctrlProp202.xml"/><Relationship Id="rId4" Type="http://schemas.openxmlformats.org/officeDocument/2006/relationships/ctrlProp" Target="../ctrlProps/ctrlProp55.xml"/><Relationship Id="rId9" Type="http://schemas.openxmlformats.org/officeDocument/2006/relationships/ctrlProp" Target="../ctrlProps/ctrlProp60.xml"/><Relationship Id="rId13" Type="http://schemas.openxmlformats.org/officeDocument/2006/relationships/ctrlProp" Target="../ctrlProps/ctrlProp64.xml"/><Relationship Id="rId18" Type="http://schemas.openxmlformats.org/officeDocument/2006/relationships/ctrlProp" Target="../ctrlProps/ctrlProp69.xml"/><Relationship Id="rId39" Type="http://schemas.openxmlformats.org/officeDocument/2006/relationships/ctrlProp" Target="../ctrlProps/ctrlProp90.xml"/><Relationship Id="rId109" Type="http://schemas.openxmlformats.org/officeDocument/2006/relationships/ctrlProp" Target="../ctrlProps/ctrlProp160.xml"/><Relationship Id="rId34" Type="http://schemas.openxmlformats.org/officeDocument/2006/relationships/ctrlProp" Target="../ctrlProps/ctrlProp85.xml"/><Relationship Id="rId50" Type="http://schemas.openxmlformats.org/officeDocument/2006/relationships/ctrlProp" Target="../ctrlProps/ctrlProp101.xml"/><Relationship Id="rId55" Type="http://schemas.openxmlformats.org/officeDocument/2006/relationships/ctrlProp" Target="../ctrlProps/ctrlProp106.xml"/><Relationship Id="rId76" Type="http://schemas.openxmlformats.org/officeDocument/2006/relationships/ctrlProp" Target="../ctrlProps/ctrlProp127.xml"/><Relationship Id="rId97" Type="http://schemas.openxmlformats.org/officeDocument/2006/relationships/ctrlProp" Target="../ctrlProps/ctrlProp148.xml"/><Relationship Id="rId104" Type="http://schemas.openxmlformats.org/officeDocument/2006/relationships/ctrlProp" Target="../ctrlProps/ctrlProp155.xml"/><Relationship Id="rId120" Type="http://schemas.openxmlformats.org/officeDocument/2006/relationships/ctrlProp" Target="../ctrlProps/ctrlProp171.xml"/><Relationship Id="rId125" Type="http://schemas.openxmlformats.org/officeDocument/2006/relationships/ctrlProp" Target="../ctrlProps/ctrlProp176.xml"/><Relationship Id="rId141" Type="http://schemas.openxmlformats.org/officeDocument/2006/relationships/ctrlProp" Target="../ctrlProps/ctrlProp192.xml"/><Relationship Id="rId146" Type="http://schemas.openxmlformats.org/officeDocument/2006/relationships/ctrlProp" Target="../ctrlProps/ctrlProp197.xml"/><Relationship Id="rId7" Type="http://schemas.openxmlformats.org/officeDocument/2006/relationships/ctrlProp" Target="../ctrlProps/ctrlProp58.xml"/><Relationship Id="rId71" Type="http://schemas.openxmlformats.org/officeDocument/2006/relationships/ctrlProp" Target="../ctrlProps/ctrlProp122.xml"/><Relationship Id="rId92" Type="http://schemas.openxmlformats.org/officeDocument/2006/relationships/ctrlProp" Target="../ctrlProps/ctrlProp143.xml"/><Relationship Id="rId2" Type="http://schemas.openxmlformats.org/officeDocument/2006/relationships/drawing" Target="../drawings/drawing4.xml"/><Relationship Id="rId29" Type="http://schemas.openxmlformats.org/officeDocument/2006/relationships/ctrlProp" Target="../ctrlProps/ctrlProp80.xml"/><Relationship Id="rId24" Type="http://schemas.openxmlformats.org/officeDocument/2006/relationships/ctrlProp" Target="../ctrlProps/ctrlProp75.xml"/><Relationship Id="rId40" Type="http://schemas.openxmlformats.org/officeDocument/2006/relationships/ctrlProp" Target="../ctrlProps/ctrlProp91.xml"/><Relationship Id="rId45" Type="http://schemas.openxmlformats.org/officeDocument/2006/relationships/ctrlProp" Target="../ctrlProps/ctrlProp96.xml"/><Relationship Id="rId66" Type="http://schemas.openxmlformats.org/officeDocument/2006/relationships/ctrlProp" Target="../ctrlProps/ctrlProp117.xml"/><Relationship Id="rId87" Type="http://schemas.openxmlformats.org/officeDocument/2006/relationships/ctrlProp" Target="../ctrlProps/ctrlProp138.xml"/><Relationship Id="rId110" Type="http://schemas.openxmlformats.org/officeDocument/2006/relationships/ctrlProp" Target="../ctrlProps/ctrlProp161.xml"/><Relationship Id="rId115" Type="http://schemas.openxmlformats.org/officeDocument/2006/relationships/ctrlProp" Target="../ctrlProps/ctrlProp166.xml"/><Relationship Id="rId131" Type="http://schemas.openxmlformats.org/officeDocument/2006/relationships/ctrlProp" Target="../ctrlProps/ctrlProp182.xml"/><Relationship Id="rId136" Type="http://schemas.openxmlformats.org/officeDocument/2006/relationships/ctrlProp" Target="../ctrlProps/ctrlProp187.xml"/><Relationship Id="rId61" Type="http://schemas.openxmlformats.org/officeDocument/2006/relationships/ctrlProp" Target="../ctrlProps/ctrlProp112.xml"/><Relationship Id="rId82" Type="http://schemas.openxmlformats.org/officeDocument/2006/relationships/ctrlProp" Target="../ctrlProps/ctrlProp133.xml"/><Relationship Id="rId152" Type="http://schemas.openxmlformats.org/officeDocument/2006/relationships/ctrlProp" Target="../ctrlProps/ctrlProp203.xml"/><Relationship Id="rId19" Type="http://schemas.openxmlformats.org/officeDocument/2006/relationships/ctrlProp" Target="../ctrlProps/ctrlProp70.xml"/><Relationship Id="rId14" Type="http://schemas.openxmlformats.org/officeDocument/2006/relationships/ctrlProp" Target="../ctrlProps/ctrlProp65.xml"/><Relationship Id="rId30" Type="http://schemas.openxmlformats.org/officeDocument/2006/relationships/ctrlProp" Target="../ctrlProps/ctrlProp81.xml"/><Relationship Id="rId35" Type="http://schemas.openxmlformats.org/officeDocument/2006/relationships/ctrlProp" Target="../ctrlProps/ctrlProp86.xml"/><Relationship Id="rId56" Type="http://schemas.openxmlformats.org/officeDocument/2006/relationships/ctrlProp" Target="../ctrlProps/ctrlProp107.xml"/><Relationship Id="rId77" Type="http://schemas.openxmlformats.org/officeDocument/2006/relationships/ctrlProp" Target="../ctrlProps/ctrlProp128.xml"/><Relationship Id="rId100" Type="http://schemas.openxmlformats.org/officeDocument/2006/relationships/ctrlProp" Target="../ctrlProps/ctrlProp151.xml"/><Relationship Id="rId105" Type="http://schemas.openxmlformats.org/officeDocument/2006/relationships/ctrlProp" Target="../ctrlProps/ctrlProp156.xml"/><Relationship Id="rId126" Type="http://schemas.openxmlformats.org/officeDocument/2006/relationships/ctrlProp" Target="../ctrlProps/ctrlProp177.xml"/><Relationship Id="rId147" Type="http://schemas.openxmlformats.org/officeDocument/2006/relationships/ctrlProp" Target="../ctrlProps/ctrlProp198.xml"/><Relationship Id="rId8" Type="http://schemas.openxmlformats.org/officeDocument/2006/relationships/ctrlProp" Target="../ctrlProps/ctrlProp59.xml"/><Relationship Id="rId51" Type="http://schemas.openxmlformats.org/officeDocument/2006/relationships/ctrlProp" Target="../ctrlProps/ctrlProp102.xml"/><Relationship Id="rId72" Type="http://schemas.openxmlformats.org/officeDocument/2006/relationships/ctrlProp" Target="../ctrlProps/ctrlProp123.xml"/><Relationship Id="rId93" Type="http://schemas.openxmlformats.org/officeDocument/2006/relationships/ctrlProp" Target="../ctrlProps/ctrlProp144.xml"/><Relationship Id="rId98" Type="http://schemas.openxmlformats.org/officeDocument/2006/relationships/ctrlProp" Target="../ctrlProps/ctrlProp149.xml"/><Relationship Id="rId121" Type="http://schemas.openxmlformats.org/officeDocument/2006/relationships/ctrlProp" Target="../ctrlProps/ctrlProp172.xml"/><Relationship Id="rId142" Type="http://schemas.openxmlformats.org/officeDocument/2006/relationships/ctrlProp" Target="../ctrlProps/ctrlProp193.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 Type="http://schemas.openxmlformats.org/officeDocument/2006/relationships/vmlDrawing" Target="../drawings/vmlDrawing4.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2" Type="http://schemas.openxmlformats.org/officeDocument/2006/relationships/drawing" Target="../drawings/drawing5.xml"/><Relationship Id="rId16" Type="http://schemas.openxmlformats.org/officeDocument/2006/relationships/ctrlProp" Target="../ctrlProps/ctrlProp219.xml"/><Relationship Id="rId20" Type="http://schemas.openxmlformats.org/officeDocument/2006/relationships/ctrlProp" Target="../ctrlProps/ctrlProp223.xml"/><Relationship Id="rId1" Type="http://schemas.openxmlformats.org/officeDocument/2006/relationships/printerSettings" Target="../printerSettings/printerSettings6.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4.xml"/><Relationship Id="rId3" Type="http://schemas.openxmlformats.org/officeDocument/2006/relationships/vmlDrawing" Target="../drawings/vmlDrawing5.vml"/><Relationship Id="rId7" Type="http://schemas.openxmlformats.org/officeDocument/2006/relationships/ctrlProp" Target="../ctrlProps/ctrlProp23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32.xml"/><Relationship Id="rId11" Type="http://schemas.openxmlformats.org/officeDocument/2006/relationships/ctrlProp" Target="../ctrlProps/ctrlProp237.xml"/><Relationship Id="rId5" Type="http://schemas.openxmlformats.org/officeDocument/2006/relationships/ctrlProp" Target="../ctrlProps/ctrlProp231.xml"/><Relationship Id="rId10" Type="http://schemas.openxmlformats.org/officeDocument/2006/relationships/ctrlProp" Target="../ctrlProps/ctrlProp236.xml"/><Relationship Id="rId4" Type="http://schemas.openxmlformats.org/officeDocument/2006/relationships/ctrlProp" Target="../ctrlProps/ctrlProp230.xml"/><Relationship Id="rId9" Type="http://schemas.openxmlformats.org/officeDocument/2006/relationships/ctrlProp" Target="../ctrlProps/ctrlProp23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391E-011F-47E9-A4AC-CAF62C8958C4}">
  <sheetPr>
    <tabColor theme="0" tint="-0.249977111117893"/>
    <pageSetUpPr fitToPage="1"/>
  </sheetPr>
  <dimension ref="A5:W38"/>
  <sheetViews>
    <sheetView showGridLines="0" tabSelected="1" zoomScale="130" zoomScaleNormal="130" workbookViewId="0">
      <selection sqref="A1:XFD1"/>
    </sheetView>
  </sheetViews>
  <sheetFormatPr defaultColWidth="9.140625" defaultRowHeight="15" x14ac:dyDescent="0.25"/>
  <cols>
    <col min="1" max="1" width="5.5703125" customWidth="1"/>
    <col min="2" max="2" width="2.7109375" customWidth="1"/>
    <col min="3" max="19" width="5.7109375" customWidth="1"/>
    <col min="20" max="20" width="2.7109375" customWidth="1"/>
  </cols>
  <sheetData>
    <row r="5" spans="2:21" ht="26.25" x14ac:dyDescent="0.25">
      <c r="B5" s="165"/>
      <c r="C5" s="953" t="s">
        <v>665</v>
      </c>
      <c r="D5" s="953"/>
      <c r="E5" s="953"/>
      <c r="F5" s="953"/>
      <c r="G5" s="953"/>
      <c r="H5" s="953"/>
      <c r="I5" s="953"/>
      <c r="J5" s="953"/>
      <c r="K5" s="953"/>
      <c r="L5" s="953"/>
      <c r="M5" s="953"/>
      <c r="N5" s="953"/>
      <c r="O5" s="953"/>
      <c r="P5" s="953"/>
      <c r="Q5" s="953"/>
      <c r="R5" s="953"/>
      <c r="S5" s="953"/>
      <c r="T5" s="5"/>
      <c r="U5" s="3"/>
    </row>
    <row r="6" spans="2:21" ht="15.75" x14ac:dyDescent="0.25">
      <c r="B6" s="166"/>
      <c r="C6" s="954" t="s">
        <v>666</v>
      </c>
      <c r="D6" s="954"/>
      <c r="E6" s="954"/>
      <c r="F6" s="954"/>
      <c r="G6" s="954"/>
      <c r="H6" s="954"/>
      <c r="I6" s="954"/>
      <c r="J6" s="954"/>
      <c r="K6" s="954"/>
      <c r="L6" s="954"/>
      <c r="M6" s="954"/>
      <c r="N6" s="954"/>
      <c r="O6" s="954"/>
      <c r="P6" s="954"/>
      <c r="Q6" s="954"/>
      <c r="R6" s="954"/>
      <c r="S6" s="954"/>
      <c r="T6" s="895"/>
      <c r="U6" s="4"/>
    </row>
    <row r="7" spans="2:21" ht="5.0999999999999996" customHeight="1" x14ac:dyDescent="0.25">
      <c r="B7" s="955"/>
      <c r="C7" s="955"/>
      <c r="D7" s="955"/>
      <c r="E7" s="955"/>
      <c r="F7" s="955"/>
      <c r="G7" s="955"/>
      <c r="H7" s="955"/>
      <c r="I7" s="955"/>
      <c r="J7" s="955"/>
      <c r="K7" s="955"/>
      <c r="L7" s="955"/>
      <c r="M7" s="955"/>
      <c r="N7" s="955"/>
      <c r="O7" s="955"/>
      <c r="P7" s="955"/>
      <c r="Q7" s="955"/>
      <c r="R7" s="955"/>
      <c r="S7" s="955"/>
      <c r="T7" s="955"/>
      <c r="U7" s="4"/>
    </row>
    <row r="8" spans="2:21" s="867" customFormat="1" ht="39" customHeight="1" x14ac:dyDescent="0.2">
      <c r="B8" s="956" t="s">
        <v>667</v>
      </c>
      <c r="C8" s="956"/>
      <c r="D8" s="956"/>
      <c r="E8" s="956"/>
      <c r="F8" s="956"/>
      <c r="G8" s="956"/>
      <c r="H8" s="956"/>
      <c r="I8" s="956"/>
      <c r="J8" s="956"/>
      <c r="K8" s="956"/>
      <c r="L8" s="956"/>
      <c r="M8" s="956"/>
      <c r="N8" s="956"/>
      <c r="O8" s="956"/>
      <c r="P8" s="956"/>
      <c r="Q8" s="956"/>
      <c r="R8" s="956"/>
      <c r="S8" s="956"/>
      <c r="T8" s="956"/>
    </row>
    <row r="9" spans="2:21" s="182" customFormat="1" ht="5.0999999999999996" customHeight="1" x14ac:dyDescent="0.2">
      <c r="B9" s="943"/>
      <c r="C9" s="943"/>
      <c r="D9" s="943"/>
      <c r="E9" s="943"/>
      <c r="F9" s="943"/>
      <c r="G9" s="943"/>
      <c r="H9" s="943"/>
      <c r="I9" s="943"/>
      <c r="J9" s="943"/>
      <c r="K9" s="943"/>
      <c r="L9" s="943"/>
      <c r="M9" s="943"/>
      <c r="N9" s="943"/>
      <c r="O9" s="943"/>
      <c r="P9" s="943"/>
      <c r="Q9" s="943"/>
      <c r="R9" s="943"/>
      <c r="S9" s="943"/>
      <c r="T9" s="943"/>
      <c r="U9" s="867"/>
    </row>
    <row r="10" spans="2:21" s="868" customFormat="1" ht="139.5" customHeight="1" x14ac:dyDescent="0.25">
      <c r="B10" s="948" t="s">
        <v>701</v>
      </c>
      <c r="C10" s="949"/>
      <c r="D10" s="949"/>
      <c r="E10" s="949"/>
      <c r="F10" s="949"/>
      <c r="G10" s="949"/>
      <c r="H10" s="949"/>
      <c r="I10" s="949"/>
      <c r="J10" s="949"/>
      <c r="K10" s="949"/>
      <c r="L10" s="949"/>
      <c r="M10" s="949"/>
      <c r="N10" s="949"/>
      <c r="O10" s="949"/>
      <c r="P10" s="949"/>
      <c r="Q10" s="949"/>
      <c r="R10" s="949"/>
      <c r="S10" s="949"/>
      <c r="T10" s="949"/>
      <c r="U10" s="894"/>
    </row>
    <row r="11" spans="2:21" s="869" customFormat="1" ht="5.0999999999999996" customHeight="1" x14ac:dyDescent="0.25">
      <c r="B11" s="950"/>
      <c r="C11" s="950"/>
      <c r="D11" s="950"/>
      <c r="E11" s="950"/>
      <c r="F11" s="950"/>
      <c r="G11" s="950"/>
      <c r="H11" s="950"/>
      <c r="I11" s="950"/>
      <c r="J11" s="950"/>
      <c r="K11" s="950"/>
      <c r="L11" s="950"/>
      <c r="M11" s="950"/>
      <c r="N11" s="950"/>
      <c r="O11" s="950"/>
      <c r="P11" s="950"/>
      <c r="Q11" s="950"/>
      <c r="R11" s="950"/>
      <c r="S11" s="950"/>
      <c r="T11" s="950"/>
      <c r="U11" s="893"/>
    </row>
    <row r="12" spans="2:21" s="869" customFormat="1" ht="73.5" customHeight="1" x14ac:dyDescent="0.25">
      <c r="B12" s="951" t="s">
        <v>700</v>
      </c>
      <c r="C12" s="952"/>
      <c r="D12" s="952"/>
      <c r="E12" s="952"/>
      <c r="F12" s="952"/>
      <c r="G12" s="952"/>
      <c r="H12" s="952"/>
      <c r="I12" s="952"/>
      <c r="J12" s="952"/>
      <c r="K12" s="952"/>
      <c r="L12" s="952"/>
      <c r="M12" s="952"/>
      <c r="N12" s="952"/>
      <c r="O12" s="952"/>
      <c r="P12" s="952"/>
      <c r="Q12" s="952"/>
      <c r="R12" s="952"/>
      <c r="S12" s="952"/>
      <c r="T12" s="952"/>
      <c r="U12" s="893"/>
    </row>
    <row r="13" spans="2:21" s="182" customFormat="1" ht="5.0999999999999996" customHeight="1" x14ac:dyDescent="0.2">
      <c r="B13" s="957"/>
      <c r="C13" s="957"/>
      <c r="D13" s="957"/>
      <c r="E13" s="957"/>
      <c r="F13" s="957"/>
      <c r="G13" s="957"/>
      <c r="H13" s="957"/>
      <c r="I13" s="957"/>
      <c r="J13" s="957"/>
      <c r="K13" s="957"/>
      <c r="L13" s="957"/>
      <c r="M13" s="957"/>
      <c r="N13" s="957"/>
      <c r="O13" s="957"/>
      <c r="P13" s="957"/>
      <c r="Q13" s="957"/>
      <c r="R13" s="957"/>
      <c r="S13" s="957"/>
      <c r="T13" s="957"/>
      <c r="U13" s="867"/>
    </row>
    <row r="14" spans="2:21" s="870" customFormat="1" ht="37.5" customHeight="1" x14ac:dyDescent="0.25">
      <c r="B14" s="958" t="s">
        <v>668</v>
      </c>
      <c r="C14" s="958"/>
      <c r="D14" s="958"/>
      <c r="E14" s="958"/>
      <c r="F14" s="958"/>
      <c r="G14" s="958"/>
      <c r="H14" s="958"/>
      <c r="I14" s="958"/>
      <c r="J14" s="958"/>
      <c r="K14" s="958"/>
      <c r="L14" s="958"/>
      <c r="M14" s="958"/>
      <c r="N14" s="958"/>
      <c r="O14" s="958"/>
      <c r="P14" s="958"/>
      <c r="Q14" s="958"/>
      <c r="R14" s="958"/>
      <c r="S14" s="958"/>
      <c r="T14" s="958"/>
    </row>
    <row r="15" spans="2:21" s="871" customFormat="1" ht="11.25" x14ac:dyDescent="0.2">
      <c r="C15" s="959" t="s">
        <v>669</v>
      </c>
      <c r="D15" s="959"/>
      <c r="E15" s="959"/>
      <c r="F15" s="959"/>
      <c r="G15" s="959"/>
      <c r="H15" s="959"/>
      <c r="I15" s="959"/>
      <c r="J15" s="959"/>
      <c r="K15" s="959"/>
      <c r="L15" s="959"/>
      <c r="M15" s="959"/>
      <c r="N15" s="959"/>
      <c r="O15" s="959"/>
      <c r="P15" s="891"/>
      <c r="Q15" s="892" t="s">
        <v>670</v>
      </c>
      <c r="R15" s="891"/>
    </row>
    <row r="16" spans="2:21" s="183" customFormat="1" ht="11.25" x14ac:dyDescent="0.2">
      <c r="C16" s="945" t="s">
        <v>671</v>
      </c>
      <c r="D16" s="945"/>
      <c r="E16" s="945"/>
      <c r="F16" s="945"/>
      <c r="G16" s="945"/>
      <c r="H16" s="945"/>
      <c r="I16" s="945"/>
      <c r="J16" s="945"/>
      <c r="K16" s="945"/>
      <c r="L16" s="945"/>
      <c r="M16" s="945"/>
      <c r="N16" s="945"/>
      <c r="O16" s="945"/>
      <c r="P16" s="960">
        <v>50000</v>
      </c>
      <c r="Q16" s="961"/>
      <c r="R16" s="961"/>
    </row>
    <row r="17" spans="3:18" s="183" customFormat="1" ht="11.25" x14ac:dyDescent="0.2">
      <c r="C17" s="945" t="s">
        <v>672</v>
      </c>
      <c r="D17" s="945"/>
      <c r="E17" s="945"/>
      <c r="F17" s="945"/>
      <c r="G17" s="945"/>
      <c r="H17" s="945"/>
      <c r="I17" s="945"/>
      <c r="J17" s="945"/>
      <c r="K17" s="945"/>
      <c r="L17" s="945"/>
      <c r="M17" s="945"/>
      <c r="N17" s="945"/>
      <c r="O17" s="945"/>
      <c r="P17" s="946" t="s">
        <v>673</v>
      </c>
      <c r="Q17" s="946"/>
      <c r="R17" s="946"/>
    </row>
    <row r="18" spans="3:18" s="183" customFormat="1" ht="11.25" x14ac:dyDescent="0.2">
      <c r="C18" s="945" t="s">
        <v>674</v>
      </c>
      <c r="D18" s="945"/>
      <c r="E18" s="945"/>
      <c r="F18" s="945"/>
      <c r="G18" s="945"/>
      <c r="H18" s="945"/>
      <c r="I18" s="945"/>
      <c r="J18" s="945"/>
      <c r="K18" s="945"/>
      <c r="L18" s="945"/>
      <c r="M18" s="945"/>
      <c r="N18" s="945"/>
      <c r="O18" s="945"/>
      <c r="P18" s="946" t="s">
        <v>675</v>
      </c>
      <c r="Q18" s="946"/>
      <c r="R18" s="946"/>
    </row>
    <row r="19" spans="3:18" s="183" customFormat="1" ht="11.25" x14ac:dyDescent="0.2">
      <c r="C19" s="945" t="s">
        <v>676</v>
      </c>
      <c r="D19" s="945"/>
      <c r="E19" s="945"/>
      <c r="F19" s="945"/>
      <c r="G19" s="945"/>
      <c r="H19" s="945"/>
      <c r="I19" s="945"/>
      <c r="J19" s="945"/>
      <c r="K19" s="945"/>
      <c r="L19" s="945"/>
      <c r="M19" s="945"/>
      <c r="N19" s="945"/>
      <c r="O19" s="945"/>
      <c r="P19" s="947">
        <v>25000</v>
      </c>
      <c r="Q19" s="947"/>
      <c r="R19" s="947"/>
    </row>
    <row r="20" spans="3:18" s="183" customFormat="1" ht="11.25" x14ac:dyDescent="0.2">
      <c r="C20" s="945" t="s">
        <v>677</v>
      </c>
      <c r="D20" s="945"/>
      <c r="E20" s="945"/>
      <c r="F20" s="945"/>
      <c r="G20" s="945"/>
      <c r="H20" s="945"/>
      <c r="I20" s="945"/>
      <c r="J20" s="945"/>
      <c r="K20" s="945"/>
      <c r="L20" s="945"/>
      <c r="M20" s="945"/>
      <c r="N20" s="945"/>
      <c r="O20" s="945"/>
      <c r="P20" s="947">
        <v>100000</v>
      </c>
      <c r="Q20" s="947"/>
      <c r="R20" s="947"/>
    </row>
    <row r="21" spans="3:18" s="183" customFormat="1" ht="11.25" x14ac:dyDescent="0.2">
      <c r="C21" s="945" t="s">
        <v>678</v>
      </c>
      <c r="D21" s="945"/>
      <c r="E21" s="945"/>
      <c r="F21" s="945"/>
      <c r="G21" s="945"/>
      <c r="H21" s="945"/>
      <c r="I21" s="945"/>
      <c r="J21" s="945"/>
      <c r="K21" s="945"/>
      <c r="L21" s="945"/>
      <c r="M21" s="945"/>
      <c r="N21" s="945"/>
      <c r="O21" s="945"/>
      <c r="P21" s="947">
        <v>50000</v>
      </c>
      <c r="Q21" s="947"/>
      <c r="R21" s="947"/>
    </row>
    <row r="22" spans="3:18" s="183" customFormat="1" ht="11.25" x14ac:dyDescent="0.2">
      <c r="C22" s="945" t="s">
        <v>679</v>
      </c>
      <c r="D22" s="945"/>
      <c r="E22" s="945"/>
      <c r="F22" s="945"/>
      <c r="G22" s="945"/>
      <c r="H22" s="945"/>
      <c r="I22" s="945"/>
      <c r="J22" s="945"/>
      <c r="K22" s="945"/>
      <c r="L22" s="945"/>
      <c r="M22" s="945"/>
      <c r="N22" s="945"/>
      <c r="O22" s="945"/>
      <c r="P22" s="947">
        <v>100000</v>
      </c>
      <c r="Q22" s="947"/>
      <c r="R22" s="947"/>
    </row>
    <row r="23" spans="3:18" s="183" customFormat="1" ht="11.25" x14ac:dyDescent="0.2">
      <c r="C23" s="945" t="s">
        <v>680</v>
      </c>
      <c r="D23" s="945"/>
      <c r="E23" s="945"/>
      <c r="F23" s="945"/>
      <c r="G23" s="945"/>
      <c r="H23" s="945"/>
      <c r="I23" s="945"/>
      <c r="J23" s="945"/>
      <c r="K23" s="945"/>
      <c r="L23" s="945"/>
      <c r="M23" s="945"/>
      <c r="N23" s="945"/>
      <c r="O23" s="945"/>
      <c r="P23" s="947">
        <v>250000</v>
      </c>
      <c r="Q23" s="947"/>
      <c r="R23" s="947"/>
    </row>
    <row r="24" spans="3:18" s="183" customFormat="1" ht="11.25" x14ac:dyDescent="0.2">
      <c r="C24" s="945" t="s">
        <v>681</v>
      </c>
      <c r="D24" s="945"/>
      <c r="E24" s="945"/>
      <c r="F24" s="945"/>
      <c r="G24" s="945"/>
      <c r="H24" s="945"/>
      <c r="I24" s="945"/>
      <c r="J24" s="945"/>
      <c r="K24" s="945"/>
      <c r="L24" s="945"/>
      <c r="M24" s="945"/>
      <c r="N24" s="945"/>
      <c r="O24" s="945"/>
      <c r="P24" s="947">
        <v>30000</v>
      </c>
      <c r="Q24" s="947"/>
      <c r="R24" s="947"/>
    </row>
    <row r="25" spans="3:18" s="183" customFormat="1" ht="11.25" x14ac:dyDescent="0.2">
      <c r="C25" s="945" t="s">
        <v>682</v>
      </c>
      <c r="D25" s="945"/>
      <c r="E25" s="945"/>
      <c r="F25" s="945"/>
      <c r="G25" s="945"/>
      <c r="H25" s="945"/>
      <c r="I25" s="945"/>
      <c r="J25" s="945"/>
      <c r="K25" s="945"/>
      <c r="L25" s="945"/>
      <c r="M25" s="945"/>
      <c r="N25" s="945"/>
      <c r="O25" s="945"/>
      <c r="P25" s="947">
        <v>100000</v>
      </c>
      <c r="Q25" s="947"/>
      <c r="R25" s="947"/>
    </row>
    <row r="26" spans="3:18" s="183" customFormat="1" ht="11.25" x14ac:dyDescent="0.2">
      <c r="C26" s="945" t="s">
        <v>683</v>
      </c>
      <c r="D26" s="945"/>
      <c r="E26" s="945"/>
      <c r="F26" s="945"/>
      <c r="G26" s="945"/>
      <c r="H26" s="945"/>
      <c r="I26" s="945"/>
      <c r="J26" s="945"/>
      <c r="K26" s="945"/>
      <c r="L26" s="945"/>
      <c r="M26" s="945"/>
      <c r="N26" s="945"/>
      <c r="O26" s="945"/>
      <c r="P26" s="947">
        <v>50000</v>
      </c>
      <c r="Q26" s="947"/>
      <c r="R26" s="947"/>
    </row>
    <row r="27" spans="3:18" s="183" customFormat="1" ht="11.25" x14ac:dyDescent="0.2">
      <c r="C27" s="945" t="s">
        <v>684</v>
      </c>
      <c r="D27" s="945"/>
      <c r="E27" s="945"/>
      <c r="F27" s="945"/>
      <c r="G27" s="945"/>
      <c r="H27" s="945"/>
      <c r="I27" s="945"/>
      <c r="J27" s="945"/>
      <c r="K27" s="945"/>
      <c r="L27" s="945"/>
      <c r="M27" s="945"/>
      <c r="N27" s="945"/>
      <c r="O27" s="945"/>
      <c r="P27" s="947">
        <v>25000</v>
      </c>
      <c r="Q27" s="947"/>
      <c r="R27" s="947"/>
    </row>
    <row r="28" spans="3:18" s="183" customFormat="1" ht="11.25" x14ac:dyDescent="0.2">
      <c r="C28" s="945" t="s">
        <v>685</v>
      </c>
      <c r="D28" s="945"/>
      <c r="E28" s="945"/>
      <c r="F28" s="945"/>
      <c r="G28" s="945"/>
      <c r="H28" s="945"/>
      <c r="I28" s="945"/>
      <c r="J28" s="945"/>
      <c r="K28" s="945"/>
      <c r="L28" s="945"/>
      <c r="M28" s="945"/>
      <c r="N28" s="945"/>
      <c r="O28" s="945"/>
      <c r="P28" s="947">
        <v>25000</v>
      </c>
      <c r="Q28" s="947"/>
      <c r="R28" s="947"/>
    </row>
    <row r="29" spans="3:18" s="183" customFormat="1" ht="11.25" x14ac:dyDescent="0.2">
      <c r="C29" s="945" t="s">
        <v>686</v>
      </c>
      <c r="D29" s="945"/>
      <c r="E29" s="945"/>
      <c r="F29" s="945"/>
      <c r="G29" s="945"/>
      <c r="H29" s="945"/>
      <c r="I29" s="945"/>
      <c r="J29" s="945"/>
      <c r="K29" s="945"/>
      <c r="L29" s="945"/>
      <c r="M29" s="945"/>
      <c r="N29" s="945"/>
      <c r="O29" s="945"/>
      <c r="P29" s="946" t="s">
        <v>687</v>
      </c>
      <c r="Q29" s="946"/>
      <c r="R29" s="946"/>
    </row>
    <row r="30" spans="3:18" s="183" customFormat="1" ht="11.25" x14ac:dyDescent="0.2">
      <c r="C30" s="945" t="s">
        <v>688</v>
      </c>
      <c r="D30" s="945"/>
      <c r="E30" s="945"/>
      <c r="F30" s="945"/>
      <c r="G30" s="945"/>
      <c r="H30" s="945"/>
      <c r="I30" s="945"/>
      <c r="J30" s="945"/>
      <c r="K30" s="945"/>
      <c r="L30" s="945"/>
      <c r="M30" s="945"/>
      <c r="N30" s="945"/>
      <c r="O30" s="945"/>
      <c r="P30" s="946" t="s">
        <v>687</v>
      </c>
      <c r="Q30" s="946"/>
      <c r="R30" s="946"/>
    </row>
    <row r="31" spans="3:18" s="183" customFormat="1" ht="11.25" x14ac:dyDescent="0.2">
      <c r="C31" s="945" t="s">
        <v>689</v>
      </c>
      <c r="D31" s="945"/>
      <c r="E31" s="945"/>
      <c r="F31" s="945"/>
      <c r="G31" s="945"/>
      <c r="H31" s="945"/>
      <c r="I31" s="945"/>
      <c r="J31" s="945"/>
      <c r="K31" s="945"/>
      <c r="L31" s="945"/>
      <c r="M31" s="945"/>
      <c r="N31" s="945"/>
      <c r="O31" s="945"/>
      <c r="P31" s="946" t="s">
        <v>687</v>
      </c>
      <c r="Q31" s="946"/>
      <c r="R31" s="946"/>
    </row>
    <row r="32" spans="3:18" s="183" customFormat="1" ht="11.25" x14ac:dyDescent="0.2">
      <c r="C32" s="945" t="s">
        <v>690</v>
      </c>
      <c r="D32" s="945"/>
      <c r="E32" s="945"/>
      <c r="F32" s="945"/>
      <c r="G32" s="945"/>
      <c r="H32" s="945"/>
      <c r="I32" s="945"/>
      <c r="J32" s="945"/>
      <c r="K32" s="945"/>
      <c r="L32" s="945"/>
      <c r="M32" s="945"/>
      <c r="N32" s="945"/>
      <c r="O32" s="945"/>
      <c r="P32" s="946" t="s">
        <v>687</v>
      </c>
      <c r="Q32" s="946"/>
      <c r="R32" s="946"/>
    </row>
    <row r="33" spans="1:23" s="183" customFormat="1" ht="11.25" x14ac:dyDescent="0.2">
      <c r="C33" s="945" t="s">
        <v>691</v>
      </c>
      <c r="D33" s="945"/>
      <c r="E33" s="945"/>
      <c r="F33" s="945"/>
      <c r="G33" s="945"/>
      <c r="H33" s="945"/>
      <c r="I33" s="945"/>
      <c r="J33" s="945"/>
      <c r="K33" s="945"/>
      <c r="L33" s="945"/>
      <c r="M33" s="945"/>
      <c r="N33" s="945"/>
      <c r="O33" s="945"/>
      <c r="P33" s="946" t="s">
        <v>687</v>
      </c>
      <c r="Q33" s="946"/>
      <c r="R33" s="946"/>
    </row>
    <row r="34" spans="1:23" s="183" customFormat="1" ht="11.25" x14ac:dyDescent="0.2">
      <c r="C34" s="945" t="s">
        <v>692</v>
      </c>
      <c r="D34" s="945"/>
      <c r="E34" s="945"/>
      <c r="F34" s="945"/>
      <c r="G34" s="945"/>
      <c r="H34" s="945"/>
      <c r="I34" s="945"/>
      <c r="J34" s="945"/>
      <c r="K34" s="945"/>
      <c r="L34" s="945"/>
      <c r="M34" s="945"/>
      <c r="N34" s="945"/>
      <c r="O34" s="945"/>
      <c r="P34" s="946" t="s">
        <v>687</v>
      </c>
      <c r="Q34" s="946"/>
      <c r="R34" s="946"/>
    </row>
    <row r="35" spans="1:23" s="182" customFormat="1" ht="5.0999999999999996" customHeight="1" x14ac:dyDescent="0.2">
      <c r="B35" s="943"/>
      <c r="C35" s="943"/>
      <c r="D35" s="943"/>
      <c r="E35" s="943"/>
      <c r="F35" s="943"/>
      <c r="G35" s="943"/>
      <c r="H35" s="943"/>
      <c r="I35" s="943"/>
      <c r="J35" s="943"/>
      <c r="K35" s="943"/>
      <c r="L35" s="943"/>
      <c r="M35" s="943"/>
      <c r="N35" s="943"/>
      <c r="O35" s="943"/>
      <c r="P35" s="943"/>
      <c r="Q35" s="943"/>
      <c r="R35" s="943"/>
      <c r="S35" s="943"/>
      <c r="T35" s="943"/>
    </row>
    <row r="36" spans="1:23" s="182" customFormat="1" ht="24.95" customHeight="1" x14ac:dyDescent="0.2">
      <c r="B36" s="941" t="s">
        <v>693</v>
      </c>
      <c r="C36" s="942"/>
      <c r="D36" s="942"/>
      <c r="E36" s="942"/>
      <c r="F36" s="942"/>
      <c r="G36" s="942"/>
      <c r="H36" s="942"/>
      <c r="I36" s="942"/>
      <c r="J36" s="942"/>
      <c r="K36" s="942"/>
      <c r="L36" s="942"/>
      <c r="M36" s="942"/>
      <c r="N36" s="942"/>
      <c r="O36" s="942"/>
      <c r="P36" s="942"/>
      <c r="Q36" s="942"/>
      <c r="R36" s="942"/>
      <c r="S36" s="942"/>
      <c r="T36" s="942"/>
    </row>
    <row r="37" spans="1:23" s="182" customFormat="1" ht="5.0999999999999996" customHeight="1" x14ac:dyDescent="0.2">
      <c r="B37" s="943"/>
      <c r="C37" s="943"/>
      <c r="D37" s="943"/>
      <c r="E37" s="943"/>
      <c r="F37" s="943"/>
      <c r="G37" s="943"/>
      <c r="H37" s="943"/>
      <c r="I37" s="943"/>
      <c r="J37" s="943"/>
      <c r="K37" s="943"/>
      <c r="L37" s="943"/>
      <c r="M37" s="943"/>
      <c r="N37" s="943"/>
      <c r="O37" s="943"/>
      <c r="P37" s="943"/>
      <c r="Q37" s="943"/>
      <c r="R37" s="943"/>
      <c r="S37" s="943"/>
      <c r="T37" s="943"/>
    </row>
    <row r="38" spans="1:23" s="192" customFormat="1" ht="48.75" customHeight="1" x14ac:dyDescent="0.2">
      <c r="A38" s="890"/>
      <c r="B38" s="944" t="s">
        <v>699</v>
      </c>
      <c r="C38" s="944"/>
      <c r="D38" s="944"/>
      <c r="E38" s="944"/>
      <c r="F38" s="944"/>
      <c r="G38" s="944"/>
      <c r="H38" s="944"/>
      <c r="I38" s="944"/>
      <c r="J38" s="944"/>
      <c r="K38" s="944"/>
      <c r="L38" s="944"/>
      <c r="M38" s="944"/>
      <c r="N38" s="944"/>
      <c r="O38" s="944"/>
      <c r="P38" s="944"/>
      <c r="Q38" s="944"/>
      <c r="R38" s="944"/>
      <c r="S38" s="944"/>
      <c r="T38" s="944"/>
      <c r="U38" s="890"/>
      <c r="V38" s="890"/>
      <c r="W38" s="890"/>
    </row>
  </sheetData>
  <sheetProtection sheet="1" objects="1" scenarios="1" selectLockedCells="1" selectUnlockedCells="1"/>
  <mergeCells count="53">
    <mergeCell ref="C5:S5"/>
    <mergeCell ref="C6:S6"/>
    <mergeCell ref="B7:T7"/>
    <mergeCell ref="B8:T8"/>
    <mergeCell ref="B9:T9"/>
    <mergeCell ref="B10:T10"/>
    <mergeCell ref="B11:T11"/>
    <mergeCell ref="B12:T12"/>
    <mergeCell ref="C17:O17"/>
    <mergeCell ref="P17:R17"/>
    <mergeCell ref="B13:T13"/>
    <mergeCell ref="B14:T14"/>
    <mergeCell ref="C15:O15"/>
    <mergeCell ref="C16:O16"/>
    <mergeCell ref="P16:R16"/>
    <mergeCell ref="C18:O18"/>
    <mergeCell ref="P18:R18"/>
    <mergeCell ref="C19:O19"/>
    <mergeCell ref="P19:R19"/>
    <mergeCell ref="C20:O20"/>
    <mergeCell ref="P20:R20"/>
    <mergeCell ref="C21:O21"/>
    <mergeCell ref="P21:R21"/>
    <mergeCell ref="C22:O22"/>
    <mergeCell ref="P22:R22"/>
    <mergeCell ref="C23:O23"/>
    <mergeCell ref="P23:R23"/>
    <mergeCell ref="C24:O24"/>
    <mergeCell ref="P24:R24"/>
    <mergeCell ref="C25:O25"/>
    <mergeCell ref="P25:R25"/>
    <mergeCell ref="C26:O26"/>
    <mergeCell ref="P26:R26"/>
    <mergeCell ref="C27:O27"/>
    <mergeCell ref="P27:R27"/>
    <mergeCell ref="C28:O28"/>
    <mergeCell ref="P28:R28"/>
    <mergeCell ref="C29:O29"/>
    <mergeCell ref="P29:R29"/>
    <mergeCell ref="C30:O30"/>
    <mergeCell ref="P30:R30"/>
    <mergeCell ref="C31:O31"/>
    <mergeCell ref="P31:R31"/>
    <mergeCell ref="B35:T35"/>
    <mergeCell ref="B36:T36"/>
    <mergeCell ref="B37:T37"/>
    <mergeCell ref="B38:T38"/>
    <mergeCell ref="C32:O32"/>
    <mergeCell ref="P32:R32"/>
    <mergeCell ref="C33:O33"/>
    <mergeCell ref="P33:R33"/>
    <mergeCell ref="C34:O34"/>
    <mergeCell ref="P34:R34"/>
  </mergeCells>
  <pageMargins left="0.25" right="0.25" top="0.75" bottom="0.75" header="0.3" footer="0.3"/>
  <pageSetup scale="86" fitToHeight="0" orientation="portrait" r:id="rId1"/>
  <headerFooter>
    <oddFooter xml:space="preserve">&amp;LFAD-APP 0524&amp;CPage &amp;P of &amp;N&amp;R© 2024 Ryan Specialty Group, LLC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0" tint="-0.249977111117893"/>
    <pageSetUpPr fitToPage="1"/>
  </sheetPr>
  <dimension ref="A1:Z400"/>
  <sheetViews>
    <sheetView showGridLines="0" zoomScale="85" zoomScaleNormal="85" workbookViewId="0">
      <selection activeCell="M4" sqref="M4:Y4"/>
    </sheetView>
  </sheetViews>
  <sheetFormatPr defaultColWidth="8.7109375" defaultRowHeight="15" x14ac:dyDescent="0.25"/>
  <cols>
    <col min="1" max="1" width="3.7109375" customWidth="1"/>
    <col min="2" max="3" width="8.7109375" customWidth="1"/>
    <col min="4" max="10" width="10.7109375" customWidth="1"/>
    <col min="11" max="11" width="16.7109375" customWidth="1"/>
    <col min="12" max="14" width="8.7109375" customWidth="1"/>
    <col min="15" max="17" width="9.7109375" customWidth="1"/>
    <col min="18" max="18" width="11.7109375" style="397" customWidth="1"/>
    <col min="19" max="20" width="9.7109375" customWidth="1"/>
    <col min="21" max="22" width="18.7109375" customWidth="1"/>
    <col min="23" max="24" width="15.7109375" customWidth="1"/>
    <col min="25" max="25" width="40.7109375" customWidth="1"/>
    <col min="26" max="26" width="3.7109375" customWidth="1"/>
  </cols>
  <sheetData>
    <row r="1" spans="1:26" s="304" customFormat="1" ht="30.75" customHeight="1" x14ac:dyDescent="0.45">
      <c r="A1" s="451"/>
      <c r="B1" s="452" t="s">
        <v>328</v>
      </c>
      <c r="C1" s="453"/>
      <c r="D1" s="453"/>
      <c r="E1" s="453"/>
      <c r="F1" s="453"/>
      <c r="G1" s="453"/>
      <c r="H1" s="453"/>
      <c r="I1" s="453"/>
      <c r="J1" s="453"/>
      <c r="K1" s="453"/>
      <c r="L1" s="453"/>
      <c r="M1" s="453"/>
      <c r="N1" s="453"/>
      <c r="O1" s="453"/>
      <c r="P1" s="453"/>
      <c r="Q1" s="453"/>
      <c r="R1" s="477"/>
      <c r="S1" s="453"/>
      <c r="T1" s="453"/>
      <c r="U1" s="453"/>
      <c r="V1" s="453"/>
      <c r="W1" s="453"/>
      <c r="X1" s="453"/>
      <c r="Y1" s="453"/>
      <c r="Z1" s="756"/>
    </row>
    <row r="2" spans="1:26" s="458" customFormat="1" ht="20.100000000000001" customHeight="1" x14ac:dyDescent="0.25">
      <c r="A2" s="454"/>
      <c r="B2" s="455" t="s">
        <v>182</v>
      </c>
      <c r="C2" s="456"/>
      <c r="D2" s="457" t="str">
        <f>IF('General Info'!D3="","",'General Info'!D3)</f>
        <v/>
      </c>
      <c r="E2" s="456"/>
      <c r="F2" s="456"/>
      <c r="G2" s="456"/>
      <c r="H2" s="456"/>
      <c r="I2" s="456"/>
      <c r="J2" s="456"/>
      <c r="K2" s="456"/>
      <c r="L2" s="456"/>
      <c r="M2" s="456"/>
      <c r="N2" s="456"/>
      <c r="O2" s="456"/>
      <c r="P2" s="456"/>
      <c r="Q2" s="456"/>
      <c r="R2" s="478"/>
      <c r="S2" s="456"/>
      <c r="T2" s="456"/>
      <c r="U2" s="456"/>
      <c r="V2" s="456"/>
      <c r="W2" s="456"/>
      <c r="X2" s="456"/>
      <c r="Y2" s="456"/>
      <c r="Z2" s="601"/>
    </row>
    <row r="3" spans="1:26" ht="20.100000000000001" customHeight="1" x14ac:dyDescent="0.25">
      <c r="A3" s="187"/>
      <c r="B3" s="459"/>
      <c r="C3" s="460"/>
      <c r="D3" s="460"/>
      <c r="E3" s="460"/>
      <c r="F3" s="460"/>
      <c r="G3" s="460"/>
      <c r="H3" s="460"/>
      <c r="I3" s="460"/>
      <c r="J3" s="460"/>
      <c r="K3" s="460"/>
      <c r="L3" s="460"/>
      <c r="M3" s="460"/>
      <c r="N3" s="460"/>
      <c r="O3" s="460"/>
      <c r="P3" s="460"/>
      <c r="Q3" s="460"/>
      <c r="R3" s="479"/>
      <c r="S3" s="460"/>
      <c r="T3" s="460"/>
      <c r="U3" s="460"/>
      <c r="V3" s="460"/>
      <c r="W3" s="460"/>
      <c r="X3" s="460"/>
      <c r="Y3" s="460"/>
      <c r="Z3" s="224"/>
    </row>
    <row r="4" spans="1:26" ht="24.95" customHeight="1" x14ac:dyDescent="0.25">
      <c r="A4" s="187"/>
      <c r="B4" s="461" t="s">
        <v>351</v>
      </c>
      <c r="C4" s="462"/>
      <c r="D4" s="462"/>
      <c r="E4" s="462"/>
      <c r="F4" s="462"/>
      <c r="G4" s="462"/>
      <c r="H4" s="462"/>
      <c r="I4" s="1275"/>
      <c r="J4" s="1277"/>
      <c r="K4" s="1281" t="s">
        <v>424</v>
      </c>
      <c r="L4" s="1283"/>
      <c r="M4" s="1293"/>
      <c r="N4" s="1293"/>
      <c r="O4" s="1293"/>
      <c r="P4" s="1293"/>
      <c r="Q4" s="1293"/>
      <c r="R4" s="1293"/>
      <c r="S4" s="1293"/>
      <c r="T4" s="1293"/>
      <c r="U4" s="1293"/>
      <c r="V4" s="1293"/>
      <c r="W4" s="1293"/>
      <c r="X4" s="1293"/>
      <c r="Y4" s="1293"/>
      <c r="Z4" s="601"/>
    </row>
    <row r="5" spans="1:26" ht="24.95" customHeight="1" x14ac:dyDescent="0.25">
      <c r="A5" s="187"/>
      <c r="B5" s="463" t="s">
        <v>377</v>
      </c>
      <c r="C5" s="462"/>
      <c r="D5" s="462"/>
      <c r="E5" s="462"/>
      <c r="F5" s="462"/>
      <c r="G5" s="462"/>
      <c r="H5" s="462"/>
      <c r="I5" s="1275"/>
      <c r="J5" s="1277"/>
      <c r="K5" s="1281" t="s">
        <v>424</v>
      </c>
      <c r="L5" s="1283"/>
      <c r="M5" s="1293"/>
      <c r="N5" s="1293"/>
      <c r="O5" s="1293"/>
      <c r="P5" s="1293"/>
      <c r="Q5" s="1293"/>
      <c r="R5" s="1293"/>
      <c r="S5" s="1293"/>
      <c r="T5" s="1293"/>
      <c r="U5" s="1293"/>
      <c r="V5" s="1293"/>
      <c r="W5" s="1293"/>
      <c r="X5" s="1293"/>
      <c r="Y5" s="1293"/>
      <c r="Z5" s="224"/>
    </row>
    <row r="6" spans="1:26" s="468" customFormat="1" ht="9.9499999999999993" customHeight="1" x14ac:dyDescent="0.25">
      <c r="A6" s="464"/>
      <c r="B6" s="465"/>
      <c r="C6" s="710"/>
      <c r="D6" s="1288"/>
      <c r="E6" s="1288"/>
      <c r="F6" s="466"/>
      <c r="G6" s="466"/>
      <c r="H6" s="466"/>
      <c r="I6" s="466"/>
      <c r="J6" s="466"/>
      <c r="K6" s="710"/>
      <c r="L6" s="710"/>
      <c r="M6" s="710"/>
      <c r="N6" s="710"/>
      <c r="O6" s="466"/>
      <c r="P6" s="466"/>
      <c r="Q6" s="466"/>
      <c r="R6" s="480"/>
      <c r="S6" s="466"/>
      <c r="T6" s="466"/>
      <c r="U6" s="466"/>
      <c r="V6" s="466"/>
      <c r="W6" s="466"/>
      <c r="X6" s="466"/>
      <c r="Y6" s="466"/>
      <c r="Z6" s="757"/>
    </row>
    <row r="7" spans="1:26" ht="45" customHeight="1" x14ac:dyDescent="0.25">
      <c r="A7" s="187"/>
      <c r="B7" s="336" t="s">
        <v>392</v>
      </c>
      <c r="C7" s="709" t="s">
        <v>283</v>
      </c>
      <c r="D7" s="1287" t="s">
        <v>284</v>
      </c>
      <c r="E7" s="1287"/>
      <c r="F7" s="1287" t="s">
        <v>285</v>
      </c>
      <c r="G7" s="1287"/>
      <c r="H7" s="1287" t="s">
        <v>286</v>
      </c>
      <c r="I7" s="1287"/>
      <c r="J7" s="1287"/>
      <c r="K7" s="709" t="s">
        <v>290</v>
      </c>
      <c r="L7" s="1294" t="s">
        <v>288</v>
      </c>
      <c r="M7" s="1295"/>
      <c r="N7" s="1295"/>
      <c r="O7" s="1295"/>
      <c r="P7" s="1295"/>
      <c r="Q7" s="1296"/>
      <c r="R7" s="481" t="s">
        <v>358</v>
      </c>
      <c r="S7" s="336" t="s">
        <v>353</v>
      </c>
      <c r="T7" s="336" t="s">
        <v>352</v>
      </c>
      <c r="U7" s="336" t="s">
        <v>631</v>
      </c>
      <c r="V7" s="336" t="s">
        <v>389</v>
      </c>
      <c r="W7" s="336" t="s">
        <v>590</v>
      </c>
      <c r="X7" s="336" t="s">
        <v>48</v>
      </c>
      <c r="Y7" s="835" t="s">
        <v>632</v>
      </c>
      <c r="Z7" s="758"/>
    </row>
    <row r="8" spans="1:26" ht="24.95" customHeight="1" x14ac:dyDescent="0.25">
      <c r="A8" s="187"/>
      <c r="B8" s="486"/>
      <c r="C8" s="486"/>
      <c r="D8" s="1278"/>
      <c r="E8" s="1279"/>
      <c r="F8" s="1278"/>
      <c r="G8" s="1279"/>
      <c r="H8" s="1278"/>
      <c r="I8" s="1280"/>
      <c r="J8" s="1279"/>
      <c r="K8" s="488"/>
      <c r="L8" s="1275"/>
      <c r="M8" s="1276"/>
      <c r="N8" s="1276"/>
      <c r="O8" s="1276"/>
      <c r="P8" s="1276"/>
      <c r="Q8" s="1277"/>
      <c r="R8" s="489"/>
      <c r="S8" s="804"/>
      <c r="T8" s="804"/>
      <c r="U8" s="490"/>
      <c r="V8" s="490"/>
      <c r="W8" s="490"/>
      <c r="X8" s="487"/>
      <c r="Y8" s="487"/>
      <c r="Z8" s="224"/>
    </row>
    <row r="9" spans="1:26" ht="24.95" customHeight="1" x14ac:dyDescent="0.25">
      <c r="A9" s="187"/>
      <c r="B9" s="486"/>
      <c r="C9" s="486"/>
      <c r="D9" s="1278"/>
      <c r="E9" s="1279"/>
      <c r="F9" s="1278"/>
      <c r="G9" s="1279"/>
      <c r="H9" s="1278"/>
      <c r="I9" s="1280"/>
      <c r="J9" s="1279"/>
      <c r="K9" s="488"/>
      <c r="L9" s="1275"/>
      <c r="M9" s="1276"/>
      <c r="N9" s="1276"/>
      <c r="O9" s="1276"/>
      <c r="P9" s="1276"/>
      <c r="Q9" s="1277"/>
      <c r="R9" s="489"/>
      <c r="S9" s="804"/>
      <c r="T9" s="804"/>
      <c r="U9" s="490"/>
      <c r="V9" s="490"/>
      <c r="W9" s="490"/>
      <c r="X9" s="487"/>
      <c r="Y9" s="487"/>
      <c r="Z9" s="224"/>
    </row>
    <row r="10" spans="1:26" ht="24.95" customHeight="1" x14ac:dyDescent="0.25">
      <c r="A10" s="187"/>
      <c r="B10" s="486"/>
      <c r="C10" s="486"/>
      <c r="D10" s="1278"/>
      <c r="E10" s="1279"/>
      <c r="F10" s="1278"/>
      <c r="G10" s="1279"/>
      <c r="H10" s="1278"/>
      <c r="I10" s="1280"/>
      <c r="J10" s="1279"/>
      <c r="K10" s="488"/>
      <c r="L10" s="1275"/>
      <c r="M10" s="1276"/>
      <c r="N10" s="1276"/>
      <c r="O10" s="1276"/>
      <c r="P10" s="1276"/>
      <c r="Q10" s="1277"/>
      <c r="R10" s="489"/>
      <c r="S10" s="804"/>
      <c r="T10" s="804"/>
      <c r="U10" s="490"/>
      <c r="V10" s="490"/>
      <c r="W10" s="490"/>
      <c r="X10" s="487"/>
      <c r="Y10" s="487"/>
      <c r="Z10" s="224"/>
    </row>
    <row r="11" spans="1:26" ht="24.95" customHeight="1" x14ac:dyDescent="0.25">
      <c r="A11" s="187"/>
      <c r="B11" s="486"/>
      <c r="C11" s="486"/>
      <c r="D11" s="1278"/>
      <c r="E11" s="1279"/>
      <c r="F11" s="1278"/>
      <c r="G11" s="1279"/>
      <c r="H11" s="1278"/>
      <c r="I11" s="1280"/>
      <c r="J11" s="1279"/>
      <c r="K11" s="488"/>
      <c r="L11" s="1275"/>
      <c r="M11" s="1276"/>
      <c r="N11" s="1276"/>
      <c r="O11" s="1276"/>
      <c r="P11" s="1276"/>
      <c r="Q11" s="1277"/>
      <c r="R11" s="489"/>
      <c r="S11" s="804"/>
      <c r="T11" s="804"/>
      <c r="U11" s="490"/>
      <c r="V11" s="490"/>
      <c r="W11" s="490"/>
      <c r="X11" s="487"/>
      <c r="Y11" s="487"/>
      <c r="Z11" s="224"/>
    </row>
    <row r="12" spans="1:26" ht="24.95" customHeight="1" x14ac:dyDescent="0.25">
      <c r="A12" s="187"/>
      <c r="B12" s="486"/>
      <c r="C12" s="486"/>
      <c r="D12" s="1278"/>
      <c r="E12" s="1279"/>
      <c r="F12" s="1278"/>
      <c r="G12" s="1279"/>
      <c r="H12" s="1278"/>
      <c r="I12" s="1280"/>
      <c r="J12" s="1279"/>
      <c r="K12" s="488"/>
      <c r="L12" s="1275"/>
      <c r="M12" s="1276"/>
      <c r="N12" s="1276"/>
      <c r="O12" s="1276"/>
      <c r="P12" s="1276"/>
      <c r="Q12" s="1277"/>
      <c r="R12" s="489"/>
      <c r="S12" s="804"/>
      <c r="T12" s="804"/>
      <c r="U12" s="490"/>
      <c r="V12" s="490"/>
      <c r="W12" s="490"/>
      <c r="X12" s="487"/>
      <c r="Y12" s="487"/>
      <c r="Z12" s="224"/>
    </row>
    <row r="13" spans="1:26" ht="24.95" customHeight="1" x14ac:dyDescent="0.25">
      <c r="A13" s="187"/>
      <c r="B13" s="486"/>
      <c r="C13" s="486"/>
      <c r="D13" s="1278"/>
      <c r="E13" s="1279"/>
      <c r="F13" s="1278"/>
      <c r="G13" s="1279"/>
      <c r="H13" s="1278"/>
      <c r="I13" s="1280"/>
      <c r="J13" s="1279"/>
      <c r="K13" s="488"/>
      <c r="L13" s="1275"/>
      <c r="M13" s="1276"/>
      <c r="N13" s="1276"/>
      <c r="O13" s="1276"/>
      <c r="P13" s="1276"/>
      <c r="Q13" s="1277"/>
      <c r="R13" s="489"/>
      <c r="S13" s="804"/>
      <c r="T13" s="804"/>
      <c r="U13" s="490"/>
      <c r="V13" s="490"/>
      <c r="W13" s="490"/>
      <c r="X13" s="487"/>
      <c r="Y13" s="487"/>
      <c r="Z13" s="224"/>
    </row>
    <row r="14" spans="1:26" ht="24.95" customHeight="1" x14ac:dyDescent="0.25">
      <c r="A14" s="187"/>
      <c r="B14" s="486"/>
      <c r="C14" s="486"/>
      <c r="D14" s="1278"/>
      <c r="E14" s="1279"/>
      <c r="F14" s="1278"/>
      <c r="G14" s="1279"/>
      <c r="H14" s="1278"/>
      <c r="I14" s="1280"/>
      <c r="J14" s="1279"/>
      <c r="K14" s="488"/>
      <c r="L14" s="1275"/>
      <c r="M14" s="1276"/>
      <c r="N14" s="1276"/>
      <c r="O14" s="1276"/>
      <c r="P14" s="1276"/>
      <c r="Q14" s="1277"/>
      <c r="R14" s="489"/>
      <c r="S14" s="804"/>
      <c r="T14" s="804"/>
      <c r="U14" s="490"/>
      <c r="V14" s="490"/>
      <c r="W14" s="490"/>
      <c r="X14" s="487"/>
      <c r="Y14" s="487"/>
      <c r="Z14" s="224"/>
    </row>
    <row r="15" spans="1:26" ht="24.95" customHeight="1" x14ac:dyDescent="0.25">
      <c r="A15" s="187"/>
      <c r="B15" s="486"/>
      <c r="C15" s="486"/>
      <c r="D15" s="1278"/>
      <c r="E15" s="1279"/>
      <c r="F15" s="1278"/>
      <c r="G15" s="1279"/>
      <c r="H15" s="1278"/>
      <c r="I15" s="1280"/>
      <c r="J15" s="1279"/>
      <c r="K15" s="488"/>
      <c r="L15" s="1275"/>
      <c r="M15" s="1276"/>
      <c r="N15" s="1276"/>
      <c r="O15" s="1276"/>
      <c r="P15" s="1276"/>
      <c r="Q15" s="1277"/>
      <c r="R15" s="489"/>
      <c r="S15" s="804"/>
      <c r="T15" s="804"/>
      <c r="U15" s="490"/>
      <c r="V15" s="490"/>
      <c r="W15" s="490"/>
      <c r="X15" s="487"/>
      <c r="Y15" s="487"/>
      <c r="Z15" s="224"/>
    </row>
    <row r="16" spans="1:26" ht="24.95" customHeight="1" x14ac:dyDescent="0.25">
      <c r="A16" s="187"/>
      <c r="B16" s="486"/>
      <c r="C16" s="486"/>
      <c r="D16" s="1278"/>
      <c r="E16" s="1279"/>
      <c r="F16" s="1278"/>
      <c r="G16" s="1279"/>
      <c r="H16" s="1278"/>
      <c r="I16" s="1280"/>
      <c r="J16" s="1279"/>
      <c r="K16" s="488"/>
      <c r="L16" s="1275"/>
      <c r="M16" s="1276"/>
      <c r="N16" s="1276"/>
      <c r="O16" s="1276"/>
      <c r="P16" s="1276"/>
      <c r="Q16" s="1277"/>
      <c r="R16" s="489"/>
      <c r="S16" s="804"/>
      <c r="T16" s="804"/>
      <c r="U16" s="490"/>
      <c r="V16" s="490"/>
      <c r="W16" s="490"/>
      <c r="X16" s="487"/>
      <c r="Y16" s="487"/>
      <c r="Z16" s="224"/>
    </row>
    <row r="17" spans="1:26" ht="24.95" customHeight="1" x14ac:dyDescent="0.25">
      <c r="A17" s="187"/>
      <c r="B17" s="486"/>
      <c r="C17" s="486"/>
      <c r="D17" s="1278"/>
      <c r="E17" s="1279"/>
      <c r="F17" s="1278"/>
      <c r="G17" s="1279"/>
      <c r="H17" s="1278"/>
      <c r="I17" s="1280"/>
      <c r="J17" s="1279"/>
      <c r="K17" s="488"/>
      <c r="L17" s="1275"/>
      <c r="M17" s="1276"/>
      <c r="N17" s="1276"/>
      <c r="O17" s="1276"/>
      <c r="P17" s="1276"/>
      <c r="Q17" s="1277"/>
      <c r="R17" s="489"/>
      <c r="S17" s="804"/>
      <c r="T17" s="804"/>
      <c r="U17" s="490"/>
      <c r="V17" s="490"/>
      <c r="W17" s="490"/>
      <c r="X17" s="487"/>
      <c r="Y17" s="487"/>
      <c r="Z17" s="224"/>
    </row>
    <row r="18" spans="1:26" ht="24.95" customHeight="1" x14ac:dyDescent="0.25">
      <c r="A18" s="187"/>
      <c r="B18" s="486"/>
      <c r="C18" s="486"/>
      <c r="D18" s="1278"/>
      <c r="E18" s="1279"/>
      <c r="F18" s="1278"/>
      <c r="G18" s="1279"/>
      <c r="H18" s="1278"/>
      <c r="I18" s="1280"/>
      <c r="J18" s="1279"/>
      <c r="K18" s="488"/>
      <c r="L18" s="1275"/>
      <c r="M18" s="1276"/>
      <c r="N18" s="1276"/>
      <c r="O18" s="1276"/>
      <c r="P18" s="1276"/>
      <c r="Q18" s="1277"/>
      <c r="R18" s="489"/>
      <c r="S18" s="804"/>
      <c r="T18" s="804"/>
      <c r="U18" s="490"/>
      <c r="V18" s="490"/>
      <c r="W18" s="490"/>
      <c r="X18" s="487"/>
      <c r="Y18" s="487"/>
      <c r="Z18" s="224"/>
    </row>
    <row r="19" spans="1:26" ht="24.95" customHeight="1" x14ac:dyDescent="0.25">
      <c r="A19" s="187"/>
      <c r="B19" s="486"/>
      <c r="C19" s="486"/>
      <c r="D19" s="1278"/>
      <c r="E19" s="1279"/>
      <c r="F19" s="1278"/>
      <c r="G19" s="1279"/>
      <c r="H19" s="1278"/>
      <c r="I19" s="1280"/>
      <c r="J19" s="1279"/>
      <c r="K19" s="488"/>
      <c r="L19" s="1275"/>
      <c r="M19" s="1276"/>
      <c r="N19" s="1276"/>
      <c r="O19" s="1276"/>
      <c r="P19" s="1276"/>
      <c r="Q19" s="1277"/>
      <c r="R19" s="489"/>
      <c r="S19" s="804"/>
      <c r="T19" s="804"/>
      <c r="U19" s="490"/>
      <c r="V19" s="490"/>
      <c r="W19" s="490"/>
      <c r="X19" s="487"/>
      <c r="Y19" s="487"/>
      <c r="Z19" s="224"/>
    </row>
    <row r="20" spans="1:26" ht="24.95" customHeight="1" x14ac:dyDescent="0.25">
      <c r="A20" s="187"/>
      <c r="B20" s="486"/>
      <c r="C20" s="486"/>
      <c r="D20" s="1278"/>
      <c r="E20" s="1279"/>
      <c r="F20" s="1278"/>
      <c r="G20" s="1279"/>
      <c r="H20" s="1278"/>
      <c r="I20" s="1280"/>
      <c r="J20" s="1279"/>
      <c r="K20" s="488"/>
      <c r="L20" s="1275"/>
      <c r="M20" s="1276"/>
      <c r="N20" s="1276"/>
      <c r="O20" s="1276"/>
      <c r="P20" s="1276"/>
      <c r="Q20" s="1277"/>
      <c r="R20" s="489"/>
      <c r="S20" s="804"/>
      <c r="T20" s="804"/>
      <c r="U20" s="490"/>
      <c r="V20" s="490"/>
      <c r="W20" s="490"/>
      <c r="X20" s="487"/>
      <c r="Y20" s="487"/>
      <c r="Z20" s="224"/>
    </row>
    <row r="21" spans="1:26" ht="24.95" customHeight="1" x14ac:dyDescent="0.25">
      <c r="A21" s="187"/>
      <c r="B21" s="486"/>
      <c r="C21" s="486"/>
      <c r="D21" s="1278"/>
      <c r="E21" s="1279"/>
      <c r="F21" s="1278"/>
      <c r="G21" s="1279"/>
      <c r="H21" s="1278"/>
      <c r="I21" s="1280"/>
      <c r="J21" s="1279"/>
      <c r="K21" s="488"/>
      <c r="L21" s="1275"/>
      <c r="M21" s="1276"/>
      <c r="N21" s="1276"/>
      <c r="O21" s="1276"/>
      <c r="P21" s="1276"/>
      <c r="Q21" s="1277"/>
      <c r="R21" s="489"/>
      <c r="S21" s="804"/>
      <c r="T21" s="804"/>
      <c r="U21" s="490"/>
      <c r="V21" s="490"/>
      <c r="W21" s="490"/>
      <c r="X21" s="487"/>
      <c r="Y21" s="487"/>
      <c r="Z21" s="224"/>
    </row>
    <row r="22" spans="1:26" ht="24.95" customHeight="1" x14ac:dyDescent="0.25">
      <c r="A22" s="187"/>
      <c r="B22" s="486"/>
      <c r="C22" s="486"/>
      <c r="D22" s="1278"/>
      <c r="E22" s="1279"/>
      <c r="F22" s="1278"/>
      <c r="G22" s="1279"/>
      <c r="H22" s="1278"/>
      <c r="I22" s="1280"/>
      <c r="J22" s="1279"/>
      <c r="K22" s="488"/>
      <c r="L22" s="1275"/>
      <c r="M22" s="1276"/>
      <c r="N22" s="1276"/>
      <c r="O22" s="1276"/>
      <c r="P22" s="1276"/>
      <c r="Q22" s="1277"/>
      <c r="R22" s="489"/>
      <c r="S22" s="804"/>
      <c r="T22" s="804"/>
      <c r="U22" s="490"/>
      <c r="V22" s="490"/>
      <c r="W22" s="490"/>
      <c r="X22" s="487"/>
      <c r="Y22" s="487"/>
      <c r="Z22" s="224"/>
    </row>
    <row r="23" spans="1:26" ht="24.95" customHeight="1" x14ac:dyDescent="0.25">
      <c r="A23" s="187"/>
      <c r="B23" s="486"/>
      <c r="C23" s="486"/>
      <c r="D23" s="1278"/>
      <c r="E23" s="1279"/>
      <c r="F23" s="1278"/>
      <c r="G23" s="1279"/>
      <c r="H23" s="1278"/>
      <c r="I23" s="1280"/>
      <c r="J23" s="1279"/>
      <c r="K23" s="488"/>
      <c r="L23" s="1275"/>
      <c r="M23" s="1276"/>
      <c r="N23" s="1276"/>
      <c r="O23" s="1276"/>
      <c r="P23" s="1276"/>
      <c r="Q23" s="1277"/>
      <c r="R23" s="489"/>
      <c r="S23" s="804"/>
      <c r="T23" s="804"/>
      <c r="U23" s="490"/>
      <c r="V23" s="490"/>
      <c r="W23" s="490"/>
      <c r="X23" s="487"/>
      <c r="Y23" s="487"/>
      <c r="Z23" s="224"/>
    </row>
    <row r="24" spans="1:26" ht="20.100000000000001" customHeight="1" x14ac:dyDescent="0.25">
      <c r="A24" s="187"/>
      <c r="B24" s="460"/>
      <c r="C24" s="460"/>
      <c r="D24" s="460"/>
      <c r="E24" s="460"/>
      <c r="F24" s="460"/>
      <c r="G24" s="460"/>
      <c r="H24" s="460"/>
      <c r="I24" s="460"/>
      <c r="J24" s="460"/>
      <c r="K24" s="460"/>
      <c r="L24" s="460"/>
      <c r="M24" s="460"/>
      <c r="N24" s="460"/>
      <c r="O24" s="460"/>
      <c r="P24" s="460"/>
      <c r="Q24" s="460"/>
      <c r="R24" s="479"/>
      <c r="S24" s="460"/>
      <c r="T24" s="460"/>
      <c r="U24" s="460"/>
      <c r="V24" s="460"/>
      <c r="W24" s="836">
        <f>SUM(W8:W23)</f>
        <v>0</v>
      </c>
      <c r="X24" s="460"/>
      <c r="Y24" s="460"/>
      <c r="Z24" s="224"/>
    </row>
    <row r="25" spans="1:26" s="470" customFormat="1" ht="24.95" customHeight="1" x14ac:dyDescent="0.25">
      <c r="A25" s="714"/>
      <c r="B25" s="1281" t="s">
        <v>630</v>
      </c>
      <c r="C25" s="1282"/>
      <c r="D25" s="1283"/>
      <c r="E25" s="1284"/>
      <c r="F25" s="1285"/>
      <c r="G25" s="1285"/>
      <c r="H25" s="1285"/>
      <c r="I25" s="1285"/>
      <c r="J25" s="1285"/>
      <c r="K25" s="1285"/>
      <c r="L25" s="1285"/>
      <c r="M25" s="1285"/>
      <c r="N25" s="1285"/>
      <c r="O25" s="1285"/>
      <c r="P25" s="1285"/>
      <c r="Q25" s="1285"/>
      <c r="R25" s="1285"/>
      <c r="S25" s="1285"/>
      <c r="T25" s="1285"/>
      <c r="U25" s="1285"/>
      <c r="V25" s="1285"/>
      <c r="W25" s="1285"/>
      <c r="X25" s="1285"/>
      <c r="Y25" s="1286"/>
      <c r="Z25" s="757"/>
    </row>
    <row r="26" spans="1:26" ht="20.100000000000001" customHeight="1" x14ac:dyDescent="0.25">
      <c r="A26" s="166"/>
      <c r="B26" s="754"/>
      <c r="C26" s="471"/>
      <c r="D26" s="471"/>
      <c r="E26" s="471"/>
      <c r="F26" s="471"/>
      <c r="G26" s="471"/>
      <c r="H26" s="471"/>
      <c r="I26" s="471"/>
      <c r="J26" s="471"/>
      <c r="K26" s="471"/>
      <c r="L26" s="471"/>
      <c r="M26" s="471"/>
      <c r="N26" s="471"/>
      <c r="O26" s="471"/>
      <c r="P26" s="471"/>
      <c r="Q26" s="471"/>
      <c r="R26" s="482"/>
      <c r="S26" s="471"/>
      <c r="T26" s="471"/>
      <c r="U26" s="471"/>
      <c r="V26" s="471"/>
      <c r="W26" s="471"/>
      <c r="X26" s="471"/>
      <c r="Y26" s="471"/>
      <c r="Z26" s="472"/>
    </row>
    <row r="27" spans="1:26" ht="20.100000000000001" customHeight="1" x14ac:dyDescent="0.25">
      <c r="Z27" s="450"/>
    </row>
    <row r="28" spans="1:26" ht="20.100000000000001" customHeight="1" x14ac:dyDescent="0.25">
      <c r="Q28" s="13"/>
      <c r="T28" s="473"/>
      <c r="U28" s="473"/>
    </row>
    <row r="29" spans="1:26" ht="20.100000000000001" customHeight="1" x14ac:dyDescent="0.25">
      <c r="T29" s="473"/>
      <c r="U29" s="473"/>
    </row>
    <row r="30" spans="1:26" ht="20.100000000000001" customHeight="1" x14ac:dyDescent="0.25">
      <c r="T30" s="473"/>
      <c r="U30" s="473"/>
    </row>
    <row r="31" spans="1:26" ht="20.100000000000001" customHeight="1" x14ac:dyDescent="0.25">
      <c r="T31" s="473"/>
      <c r="U31" s="473"/>
    </row>
    <row r="32" spans="1:26" ht="20.100000000000001" customHeight="1" x14ac:dyDescent="0.25">
      <c r="T32" s="473"/>
    </row>
    <row r="33" spans="2:26" s="468" customFormat="1" ht="20.100000000000001" customHeight="1" x14ac:dyDescent="0.25">
      <c r="B33" s="474"/>
      <c r="C33" s="474"/>
      <c r="D33" s="1292"/>
      <c r="E33" s="1292"/>
      <c r="K33" s="474"/>
      <c r="L33" s="474"/>
      <c r="M33" s="474"/>
      <c r="N33" s="474"/>
      <c r="R33" s="483"/>
      <c r="Z33" s="470"/>
    </row>
    <row r="34" spans="2:26" s="476" customFormat="1" ht="20.100000000000001" customHeight="1" x14ac:dyDescent="0.25">
      <c r="B34" s="475"/>
      <c r="C34" s="475"/>
      <c r="D34" s="1291"/>
      <c r="E34" s="1291"/>
      <c r="K34" s="473"/>
      <c r="L34" s="473"/>
      <c r="M34" s="473"/>
      <c r="N34" s="473"/>
      <c r="R34" s="484"/>
    </row>
    <row r="35" spans="2:26" s="470" customFormat="1" ht="20.100000000000001" customHeight="1" x14ac:dyDescent="0.25">
      <c r="B35" s="1290"/>
      <c r="C35" s="1290"/>
      <c r="D35" s="1290"/>
      <c r="E35" s="1290"/>
      <c r="F35" s="468"/>
      <c r="G35" s="468"/>
      <c r="H35"/>
      <c r="I35" s="474"/>
      <c r="J35" s="474"/>
      <c r="K35" s="474"/>
      <c r="L35" s="474"/>
      <c r="M35" s="474"/>
      <c r="N35" s="474"/>
      <c r="O35" s="468"/>
      <c r="P35" s="468"/>
      <c r="Q35" s="468"/>
      <c r="R35" s="483"/>
      <c r="S35" s="468"/>
      <c r="T35" s="468"/>
      <c r="U35" s="468"/>
      <c r="V35" s="474"/>
      <c r="W35" s="474"/>
      <c r="X35" s="474"/>
      <c r="Y35" s="474"/>
    </row>
    <row r="36" spans="2:26" s="4" customFormat="1" ht="20.100000000000001" customHeight="1" x14ac:dyDescent="0.25">
      <c r="B36" s="1289"/>
      <c r="C36" s="1289"/>
      <c r="D36" s="1289"/>
      <c r="E36" s="1289"/>
      <c r="F36" s="470"/>
      <c r="G36" s="470"/>
      <c r="H36"/>
      <c r="I36" s="467"/>
      <c r="J36" s="467"/>
      <c r="K36" s="467"/>
      <c r="L36" s="473"/>
      <c r="M36" s="473"/>
      <c r="N36" s="473"/>
      <c r="R36" s="485"/>
      <c r="V36" s="467"/>
      <c r="W36" s="467"/>
      <c r="X36" s="467"/>
      <c r="Y36" s="467"/>
      <c r="Z36"/>
    </row>
    <row r="37" spans="2:26" s="4" customFormat="1" ht="20.100000000000001" customHeight="1" x14ac:dyDescent="0.25">
      <c r="B37" s="467"/>
      <c r="C37" s="467"/>
      <c r="D37" s="467"/>
      <c r="E37" s="467"/>
      <c r="F37" s="467"/>
      <c r="G37" s="467"/>
      <c r="H37"/>
      <c r="I37" s="467"/>
      <c r="J37" s="467"/>
      <c r="K37" s="467"/>
      <c r="L37" s="467"/>
      <c r="M37" s="467"/>
      <c r="N37" s="467"/>
      <c r="O37" s="12"/>
      <c r="P37" s="12"/>
      <c r="Q37" s="12"/>
      <c r="R37" s="396"/>
      <c r="S37" s="12"/>
      <c r="T37" s="12"/>
      <c r="U37" s="12"/>
      <c r="V37" s="467"/>
      <c r="W37" s="467"/>
      <c r="X37" s="467"/>
      <c r="Y37" s="467"/>
      <c r="Z37"/>
    </row>
    <row r="38" spans="2:26" ht="20.100000000000001" customHeight="1" x14ac:dyDescent="0.25"/>
    <row r="39" spans="2:26" ht="20.100000000000001" customHeight="1" x14ac:dyDescent="0.25"/>
    <row r="40" spans="2:26" ht="20.100000000000001" customHeight="1" x14ac:dyDescent="0.25"/>
    <row r="41" spans="2:26" ht="20.100000000000001" customHeight="1" x14ac:dyDescent="0.25"/>
    <row r="42" spans="2:26" ht="20.100000000000001" customHeight="1" x14ac:dyDescent="0.25"/>
    <row r="43" spans="2:26" ht="20.100000000000001" customHeight="1" x14ac:dyDescent="0.25"/>
    <row r="44" spans="2:26" ht="20.100000000000001" customHeight="1" x14ac:dyDescent="0.25"/>
    <row r="45" spans="2:26" ht="20.100000000000001" customHeight="1" x14ac:dyDescent="0.25"/>
    <row r="46" spans="2:26" ht="20.100000000000001" customHeight="1" x14ac:dyDescent="0.25"/>
    <row r="47" spans="2:26" ht="20.100000000000001" customHeight="1" x14ac:dyDescent="0.25"/>
    <row r="48" spans="2:26"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row r="55" ht="20.100000000000001" customHeight="1" x14ac:dyDescent="0.25"/>
    <row r="56" ht="20.100000000000001" customHeight="1" x14ac:dyDescent="0.25"/>
    <row r="57" ht="20.100000000000001" customHeight="1" x14ac:dyDescent="0.25"/>
    <row r="58" ht="20.100000000000001" customHeight="1" x14ac:dyDescent="0.25"/>
    <row r="59" ht="20.100000000000001" customHeight="1" x14ac:dyDescent="0.25"/>
    <row r="60" ht="20.100000000000001" customHeight="1" x14ac:dyDescent="0.25"/>
    <row r="61" ht="20.100000000000001" customHeight="1" x14ac:dyDescent="0.25"/>
    <row r="62" ht="20.100000000000001" customHeight="1" x14ac:dyDescent="0.25"/>
    <row r="63" ht="20.100000000000001" customHeight="1" x14ac:dyDescent="0.25"/>
    <row r="64"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20.100000000000001" customHeight="1" x14ac:dyDescent="0.25"/>
    <row r="86" ht="20.100000000000001" customHeight="1" x14ac:dyDescent="0.25"/>
    <row r="87" ht="20.100000000000001" customHeight="1" x14ac:dyDescent="0.25"/>
    <row r="88" ht="20.100000000000001" customHeight="1" x14ac:dyDescent="0.25"/>
    <row r="89" ht="20.100000000000001" customHeight="1" x14ac:dyDescent="0.25"/>
    <row r="90" ht="20.100000000000001" customHeight="1" x14ac:dyDescent="0.25"/>
    <row r="91" ht="20.100000000000001" customHeight="1" x14ac:dyDescent="0.25"/>
    <row r="92" ht="20.100000000000001" customHeight="1" x14ac:dyDescent="0.25"/>
    <row r="93" ht="20.100000000000001" customHeight="1" x14ac:dyDescent="0.25"/>
    <row r="94" ht="20.100000000000001" customHeight="1" x14ac:dyDescent="0.25"/>
    <row r="95" ht="20.100000000000001" customHeight="1" x14ac:dyDescent="0.25"/>
    <row r="96" ht="20.100000000000001" customHeight="1" x14ac:dyDescent="0.25"/>
    <row r="97" ht="20.100000000000001" customHeight="1" x14ac:dyDescent="0.25"/>
    <row r="98" ht="20.100000000000001" customHeight="1" x14ac:dyDescent="0.25"/>
    <row r="99" ht="20.100000000000001" customHeight="1" x14ac:dyDescent="0.25"/>
    <row r="100" ht="20.100000000000001" customHeight="1" x14ac:dyDescent="0.25"/>
    <row r="101" ht="20.100000000000001" customHeight="1" x14ac:dyDescent="0.25"/>
    <row r="102" ht="20.100000000000001" customHeight="1" x14ac:dyDescent="0.25"/>
    <row r="103" ht="20.100000000000001" customHeight="1" x14ac:dyDescent="0.25"/>
    <row r="104" ht="20.100000000000001" customHeight="1" x14ac:dyDescent="0.25"/>
    <row r="105" ht="20.100000000000001" customHeight="1" x14ac:dyDescent="0.25"/>
    <row r="106" ht="20.100000000000001" customHeight="1" x14ac:dyDescent="0.25"/>
    <row r="107" ht="20.100000000000001" customHeight="1" x14ac:dyDescent="0.25"/>
    <row r="108" ht="20.100000000000001" customHeight="1" x14ac:dyDescent="0.25"/>
    <row r="109" ht="20.100000000000001" customHeight="1" x14ac:dyDescent="0.25"/>
    <row r="110" ht="20.100000000000001" customHeight="1" x14ac:dyDescent="0.25"/>
    <row r="111" ht="20.100000000000001" customHeight="1" x14ac:dyDescent="0.25"/>
    <row r="112"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ht="20.100000000000001" customHeight="1" x14ac:dyDescent="0.25"/>
    <row r="322" ht="20.100000000000001" customHeight="1" x14ac:dyDescent="0.25"/>
    <row r="323" ht="20.100000000000001" customHeight="1" x14ac:dyDescent="0.25"/>
    <row r="324" ht="20.100000000000001" customHeight="1" x14ac:dyDescent="0.25"/>
    <row r="325" ht="20.100000000000001" customHeight="1" x14ac:dyDescent="0.25"/>
    <row r="326" ht="20.100000000000001" customHeight="1" x14ac:dyDescent="0.25"/>
    <row r="327" ht="20.100000000000001" customHeight="1" x14ac:dyDescent="0.25"/>
    <row r="328" ht="20.100000000000001" customHeight="1" x14ac:dyDescent="0.25"/>
    <row r="329" ht="20.100000000000001" customHeight="1" x14ac:dyDescent="0.25"/>
    <row r="330" ht="20.100000000000001" customHeight="1" x14ac:dyDescent="0.25"/>
    <row r="331" ht="20.100000000000001" customHeight="1" x14ac:dyDescent="0.25"/>
    <row r="332" ht="20.100000000000001" customHeight="1" x14ac:dyDescent="0.25"/>
    <row r="333" ht="20.100000000000001" customHeight="1" x14ac:dyDescent="0.25"/>
    <row r="334" ht="20.100000000000001" customHeight="1" x14ac:dyDescent="0.25"/>
    <row r="335" ht="20.100000000000001" customHeight="1" x14ac:dyDescent="0.25"/>
    <row r="336" ht="20.100000000000001" customHeight="1" x14ac:dyDescent="0.25"/>
    <row r="337" ht="20.100000000000001" customHeight="1" x14ac:dyDescent="0.25"/>
    <row r="338" ht="20.100000000000001" customHeight="1" x14ac:dyDescent="0.25"/>
    <row r="339" ht="20.100000000000001" customHeight="1" x14ac:dyDescent="0.25"/>
    <row r="340" ht="20.100000000000001" customHeight="1" x14ac:dyDescent="0.25"/>
    <row r="341" ht="20.100000000000001" customHeight="1" x14ac:dyDescent="0.25"/>
    <row r="342" ht="20.100000000000001" customHeight="1" x14ac:dyDescent="0.25"/>
    <row r="343" ht="20.100000000000001" customHeight="1" x14ac:dyDescent="0.25"/>
    <row r="344" ht="20.100000000000001" customHeight="1" x14ac:dyDescent="0.25"/>
    <row r="345" ht="20.100000000000001" customHeight="1" x14ac:dyDescent="0.25"/>
    <row r="346" ht="20.100000000000001" customHeight="1" x14ac:dyDescent="0.25"/>
    <row r="347" ht="20.100000000000001" customHeight="1" x14ac:dyDescent="0.25"/>
    <row r="348" ht="20.100000000000001" customHeight="1" x14ac:dyDescent="0.25"/>
    <row r="349" ht="20.100000000000001" customHeight="1" x14ac:dyDescent="0.25"/>
    <row r="350" ht="20.100000000000001" customHeight="1" x14ac:dyDescent="0.25"/>
    <row r="351" ht="20.100000000000001" customHeight="1" x14ac:dyDescent="0.25"/>
    <row r="352" ht="20.100000000000001" customHeight="1" x14ac:dyDescent="0.25"/>
    <row r="353" ht="20.100000000000001" customHeight="1" x14ac:dyDescent="0.25"/>
    <row r="354" ht="20.100000000000001" customHeight="1" x14ac:dyDescent="0.25"/>
    <row r="355" ht="20.100000000000001" customHeight="1" x14ac:dyDescent="0.25"/>
    <row r="356" ht="20.100000000000001" customHeight="1" x14ac:dyDescent="0.25"/>
    <row r="357" ht="20.100000000000001" customHeight="1" x14ac:dyDescent="0.25"/>
    <row r="358" ht="20.100000000000001" customHeight="1" x14ac:dyDescent="0.25"/>
    <row r="359" ht="20.100000000000001" customHeight="1" x14ac:dyDescent="0.25"/>
    <row r="360" ht="20.100000000000001" customHeight="1" x14ac:dyDescent="0.25"/>
    <row r="361" ht="20.100000000000001" customHeight="1" x14ac:dyDescent="0.25"/>
    <row r="362" ht="20.100000000000001" customHeight="1" x14ac:dyDescent="0.25"/>
    <row r="363" ht="20.100000000000001" customHeight="1" x14ac:dyDescent="0.25"/>
    <row r="364" ht="20.100000000000001" customHeight="1" x14ac:dyDescent="0.25"/>
    <row r="365" ht="20.100000000000001" customHeight="1" x14ac:dyDescent="0.25"/>
    <row r="366" ht="20.100000000000001" customHeight="1" x14ac:dyDescent="0.25"/>
    <row r="367" ht="20.100000000000001" customHeight="1" x14ac:dyDescent="0.25"/>
    <row r="368" ht="20.100000000000001" customHeight="1" x14ac:dyDescent="0.25"/>
    <row r="369" ht="20.100000000000001" customHeight="1" x14ac:dyDescent="0.25"/>
    <row r="370" ht="20.100000000000001" customHeight="1" x14ac:dyDescent="0.25"/>
    <row r="371" ht="20.100000000000001" customHeight="1" x14ac:dyDescent="0.25"/>
    <row r="372" ht="20.100000000000001" customHeight="1" x14ac:dyDescent="0.25"/>
    <row r="373" ht="20.100000000000001" customHeight="1" x14ac:dyDescent="0.25"/>
    <row r="374" ht="20.100000000000001" customHeight="1" x14ac:dyDescent="0.25"/>
    <row r="375" ht="20.100000000000001" customHeight="1" x14ac:dyDescent="0.25"/>
    <row r="376" ht="20.100000000000001" customHeight="1" x14ac:dyDescent="0.25"/>
    <row r="377" ht="20.100000000000001" customHeight="1" x14ac:dyDescent="0.25"/>
    <row r="378" ht="20.100000000000001" customHeight="1" x14ac:dyDescent="0.25"/>
    <row r="379" ht="20.100000000000001" customHeight="1" x14ac:dyDescent="0.25"/>
    <row r="380" ht="20.100000000000001" customHeight="1" x14ac:dyDescent="0.25"/>
    <row r="381" ht="20.100000000000001" customHeight="1" x14ac:dyDescent="0.25"/>
    <row r="382" ht="20.100000000000001" customHeight="1" x14ac:dyDescent="0.25"/>
    <row r="383" ht="20.100000000000001" customHeight="1" x14ac:dyDescent="0.25"/>
    <row r="384" ht="20.100000000000001" customHeight="1" x14ac:dyDescent="0.25"/>
    <row r="385" ht="20.100000000000001" customHeight="1" x14ac:dyDescent="0.25"/>
    <row r="386" ht="20.100000000000001" customHeight="1" x14ac:dyDescent="0.25"/>
    <row r="387" ht="20.100000000000001" customHeight="1" x14ac:dyDescent="0.25"/>
    <row r="388" ht="20.100000000000001" customHeight="1" x14ac:dyDescent="0.25"/>
    <row r="389" ht="20.100000000000001" customHeight="1" x14ac:dyDescent="0.25"/>
    <row r="390" ht="20.100000000000001" customHeight="1" x14ac:dyDescent="0.25"/>
    <row r="391" ht="20.100000000000001" customHeight="1" x14ac:dyDescent="0.25"/>
    <row r="392" ht="20.100000000000001" customHeight="1" x14ac:dyDescent="0.25"/>
    <row r="393" ht="20.100000000000001" customHeight="1" x14ac:dyDescent="0.25"/>
    <row r="394" ht="20.100000000000001" customHeight="1" x14ac:dyDescent="0.25"/>
    <row r="395" ht="20.100000000000001" customHeight="1" x14ac:dyDescent="0.25"/>
    <row r="396" ht="20.100000000000001" customHeight="1" x14ac:dyDescent="0.25"/>
    <row r="397" ht="20.100000000000001" customHeight="1" x14ac:dyDescent="0.25"/>
    <row r="398" ht="20.100000000000001" customHeight="1" x14ac:dyDescent="0.25"/>
    <row r="399" ht="20.100000000000001" customHeight="1" x14ac:dyDescent="0.25"/>
    <row r="400" ht="20.100000000000001" customHeight="1" x14ac:dyDescent="0.25"/>
  </sheetData>
  <sheetProtection algorithmName="SHA-512" hashValue="awI/nqOqV2wxd24rXATcwrokK+NzNgFUgJSVPK/msOWo/EmrU2ienP86+xM+7+PxYKHObCzQeoZhoMTb36sp3Q==" saltValue="bzPQAvnzXUEDH+sVn8e1WQ==" spinCount="100000" sheet="1" objects="1" scenarios="1" selectLockedCells="1"/>
  <mergeCells count="81">
    <mergeCell ref="H16:J16"/>
    <mergeCell ref="H11:J11"/>
    <mergeCell ref="H12:J12"/>
    <mergeCell ref="H13:J13"/>
    <mergeCell ref="H14:J14"/>
    <mergeCell ref="H15:J15"/>
    <mergeCell ref="D16:E16"/>
    <mergeCell ref="F9:G9"/>
    <mergeCell ref="F10:G10"/>
    <mergeCell ref="F11:G11"/>
    <mergeCell ref="F12:G12"/>
    <mergeCell ref="F13:G13"/>
    <mergeCell ref="F14:G14"/>
    <mergeCell ref="F15:G15"/>
    <mergeCell ref="F16:G16"/>
    <mergeCell ref="D11:E11"/>
    <mergeCell ref="D12:E12"/>
    <mergeCell ref="D13:E13"/>
    <mergeCell ref="D14:E14"/>
    <mergeCell ref="D15:E15"/>
    <mergeCell ref="D8:E8"/>
    <mergeCell ref="F8:G8"/>
    <mergeCell ref="H8:J8"/>
    <mergeCell ref="D9:E9"/>
    <mergeCell ref="D10:E10"/>
    <mergeCell ref="H9:J9"/>
    <mergeCell ref="H10:J10"/>
    <mergeCell ref="M4:Y4"/>
    <mergeCell ref="M5:Y5"/>
    <mergeCell ref="L7:Q7"/>
    <mergeCell ref="K4:L4"/>
    <mergeCell ref="K5:L5"/>
    <mergeCell ref="L18:Q18"/>
    <mergeCell ref="L10:Q10"/>
    <mergeCell ref="B36:E36"/>
    <mergeCell ref="B35:E35"/>
    <mergeCell ref="D34:E34"/>
    <mergeCell ref="D33:E33"/>
    <mergeCell ref="L20:Q20"/>
    <mergeCell ref="L21:Q21"/>
    <mergeCell ref="L22:Q22"/>
    <mergeCell ref="L14:Q14"/>
    <mergeCell ref="L23:Q23"/>
    <mergeCell ref="L19:Q19"/>
    <mergeCell ref="F19:G19"/>
    <mergeCell ref="H19:J19"/>
    <mergeCell ref="D19:E19"/>
    <mergeCell ref="D23:E23"/>
    <mergeCell ref="D17:E17"/>
    <mergeCell ref="F17:G17"/>
    <mergeCell ref="H17:J17"/>
    <mergeCell ref="H18:J18"/>
    <mergeCell ref="D18:E18"/>
    <mergeCell ref="F18:G18"/>
    <mergeCell ref="I4:J4"/>
    <mergeCell ref="I5:J5"/>
    <mergeCell ref="D7:E7"/>
    <mergeCell ref="F7:G7"/>
    <mergeCell ref="H7:J7"/>
    <mergeCell ref="D6:E6"/>
    <mergeCell ref="F23:G23"/>
    <mergeCell ref="H23:J23"/>
    <mergeCell ref="B25:D25"/>
    <mergeCell ref="D21:E21"/>
    <mergeCell ref="F21:G21"/>
    <mergeCell ref="H21:J21"/>
    <mergeCell ref="E25:Y25"/>
    <mergeCell ref="D20:E20"/>
    <mergeCell ref="D22:E22"/>
    <mergeCell ref="F22:G22"/>
    <mergeCell ref="H22:J22"/>
    <mergeCell ref="F20:G20"/>
    <mergeCell ref="H20:J20"/>
    <mergeCell ref="L17:Q17"/>
    <mergeCell ref="L8:Q8"/>
    <mergeCell ref="L9:Q9"/>
    <mergeCell ref="L11:Q11"/>
    <mergeCell ref="L12:Q12"/>
    <mergeCell ref="L13:Q13"/>
    <mergeCell ref="L15:Q15"/>
    <mergeCell ref="L16:Q16"/>
  </mergeCells>
  <dataValidations count="5">
    <dataValidation type="list" allowBlank="1" showInputMessage="1" showErrorMessage="1" sqref="L36:N36 L34:N34" xr:uid="{00000000-0002-0000-0900-000000000000}">
      <formula1>#REF!</formula1>
    </dataValidation>
    <dataValidation type="list" allowBlank="1" showInputMessage="1" showErrorMessage="1" sqref="S8:T23" xr:uid="{00000000-0002-0000-0900-000002000000}">
      <formula1>VehCompCollDed</formula1>
    </dataValidation>
    <dataValidation type="list" allowBlank="1" showInputMessage="1" showErrorMessage="1" sqref="K8:K23" xr:uid="{00000000-0002-0000-0900-000003000000}">
      <formula1>VehType</formula1>
    </dataValidation>
    <dataValidation type="list" allowBlank="1" showInputMessage="1" showErrorMessage="1" sqref="V8:V23" xr:uid="{93751FD5-CB31-4B86-B051-8A4C3F0DC4FA}">
      <formula1>"Business/Commercial,Demo/Personal Use,Customer Loaner, Customer Rental,Parts Truck,Mobile Service,Tow Truck, Other (Describe)"</formula1>
    </dataValidation>
    <dataValidation type="list" allowBlank="1" showInputMessage="1" showErrorMessage="1" sqref="U8:U23" xr:uid="{4834822B-74E7-4E16-9287-9FC36808D3D7}">
      <formula1>"Dealership, Individual Person, Other (Describe)"</formula1>
    </dataValidation>
  </dataValidations>
  <pageMargins left="0.25" right="0.25" top="0.5" bottom="0.45" header="0.25" footer="0.25"/>
  <pageSetup scale="42" fitToHeight="0" orientation="landscape" r:id="rId1"/>
  <headerFooter>
    <oddFooter xml:space="preserve">&amp;LFAD-APP 0524&amp;CPage &amp;P of &amp;N&amp;R© 2024 Ryan Specialty Group, LLC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0007" r:id="rId4" name="Check Box 135">
              <controlPr defaultSize="0" autoFill="0" autoLine="0" autoPict="0">
                <anchor moveWithCells="1">
                  <from>
                    <xdr:col>8</xdr:col>
                    <xdr:colOff>238125</xdr:colOff>
                    <xdr:row>3</xdr:row>
                    <xdr:rowOff>57150</xdr:rowOff>
                  </from>
                  <to>
                    <xdr:col>9</xdr:col>
                    <xdr:colOff>28575</xdr:colOff>
                    <xdr:row>3</xdr:row>
                    <xdr:rowOff>285750</xdr:rowOff>
                  </to>
                </anchor>
              </controlPr>
            </control>
          </mc:Choice>
        </mc:AlternateContent>
        <mc:AlternateContent xmlns:mc="http://schemas.openxmlformats.org/markup-compatibility/2006">
          <mc:Choice Requires="x14">
            <control shapeId="80008" r:id="rId5" name="Check Box 136">
              <controlPr defaultSize="0" autoFill="0" autoLine="0" autoPict="0">
                <anchor moveWithCells="1">
                  <from>
                    <xdr:col>9</xdr:col>
                    <xdr:colOff>85725</xdr:colOff>
                    <xdr:row>3</xdr:row>
                    <xdr:rowOff>66675</xdr:rowOff>
                  </from>
                  <to>
                    <xdr:col>9</xdr:col>
                    <xdr:colOff>523875</xdr:colOff>
                    <xdr:row>3</xdr:row>
                    <xdr:rowOff>285750</xdr:rowOff>
                  </to>
                </anchor>
              </controlPr>
            </control>
          </mc:Choice>
        </mc:AlternateContent>
        <mc:AlternateContent xmlns:mc="http://schemas.openxmlformats.org/markup-compatibility/2006">
          <mc:Choice Requires="x14">
            <control shapeId="80033" r:id="rId6" name="Check Box 161">
              <controlPr defaultSize="0" autoFill="0" autoLine="0" autoPict="0">
                <anchor moveWithCells="1">
                  <from>
                    <xdr:col>8</xdr:col>
                    <xdr:colOff>238125</xdr:colOff>
                    <xdr:row>4</xdr:row>
                    <xdr:rowOff>57150</xdr:rowOff>
                  </from>
                  <to>
                    <xdr:col>9</xdr:col>
                    <xdr:colOff>28575</xdr:colOff>
                    <xdr:row>4</xdr:row>
                    <xdr:rowOff>285750</xdr:rowOff>
                  </to>
                </anchor>
              </controlPr>
            </control>
          </mc:Choice>
        </mc:AlternateContent>
        <mc:AlternateContent xmlns:mc="http://schemas.openxmlformats.org/markup-compatibility/2006">
          <mc:Choice Requires="x14">
            <control shapeId="80034" r:id="rId7" name="Check Box 162">
              <controlPr defaultSize="0" autoFill="0" autoLine="0" autoPict="0">
                <anchor moveWithCells="1">
                  <from>
                    <xdr:col>9</xdr:col>
                    <xdr:colOff>85725</xdr:colOff>
                    <xdr:row>4</xdr:row>
                    <xdr:rowOff>66675</xdr:rowOff>
                  </from>
                  <to>
                    <xdr:col>9</xdr:col>
                    <xdr:colOff>523875</xdr:colOff>
                    <xdr:row>4</xdr:row>
                    <xdr:rowOff>285750</xdr:rowOff>
                  </to>
                </anchor>
              </controlPr>
            </control>
          </mc:Choice>
        </mc:AlternateContent>
        <mc:AlternateContent xmlns:mc="http://schemas.openxmlformats.org/markup-compatibility/2006">
          <mc:Choice Requires="x14">
            <control shapeId="80203" r:id="rId8" name="Check Box 331">
              <controlPr defaultSize="0" autoFill="0" autoLine="0" autoPict="0">
                <anchor moveWithCells="1" sizeWithCells="1">
                  <from>
                    <xdr:col>13</xdr:col>
                    <xdr:colOff>171450</xdr:colOff>
                    <xdr:row>7</xdr:row>
                    <xdr:rowOff>47625</xdr:rowOff>
                  </from>
                  <to>
                    <xdr:col>14</xdr:col>
                    <xdr:colOff>381000</xdr:colOff>
                    <xdr:row>7</xdr:row>
                    <xdr:rowOff>247650</xdr:rowOff>
                  </to>
                </anchor>
              </controlPr>
            </control>
          </mc:Choice>
        </mc:AlternateContent>
        <mc:AlternateContent xmlns:mc="http://schemas.openxmlformats.org/markup-compatibility/2006">
          <mc:Choice Requires="x14">
            <control shapeId="80204" r:id="rId9" name="Check Box 332">
              <controlPr defaultSize="0" autoFill="0" autoLine="0" autoPict="0">
                <anchor moveWithCells="1" sizeWithCells="1">
                  <from>
                    <xdr:col>15</xdr:col>
                    <xdr:colOff>352425</xdr:colOff>
                    <xdr:row>7</xdr:row>
                    <xdr:rowOff>57150</xdr:rowOff>
                  </from>
                  <to>
                    <xdr:col>17</xdr:col>
                    <xdr:colOff>47625</xdr:colOff>
                    <xdr:row>7</xdr:row>
                    <xdr:rowOff>238125</xdr:rowOff>
                  </to>
                </anchor>
              </controlPr>
            </control>
          </mc:Choice>
        </mc:AlternateContent>
        <mc:AlternateContent xmlns:mc="http://schemas.openxmlformats.org/markup-compatibility/2006">
          <mc:Choice Requires="x14">
            <control shapeId="80205" r:id="rId10" name="Check Box 333">
              <controlPr defaultSize="0" autoFill="0" autoLine="0" autoPict="0">
                <anchor moveWithCells="1" sizeWithCells="1">
                  <from>
                    <xdr:col>11</xdr:col>
                    <xdr:colOff>66675</xdr:colOff>
                    <xdr:row>7</xdr:row>
                    <xdr:rowOff>57150</xdr:rowOff>
                  </from>
                  <to>
                    <xdr:col>12</xdr:col>
                    <xdr:colOff>57150</xdr:colOff>
                    <xdr:row>7</xdr:row>
                    <xdr:rowOff>247650</xdr:rowOff>
                  </to>
                </anchor>
              </controlPr>
            </control>
          </mc:Choice>
        </mc:AlternateContent>
        <mc:AlternateContent xmlns:mc="http://schemas.openxmlformats.org/markup-compatibility/2006">
          <mc:Choice Requires="x14">
            <control shapeId="80206" r:id="rId11" name="Check Box 334">
              <controlPr defaultSize="0" autoFill="0" autoLine="0" autoPict="0">
                <anchor moveWithCells="1" sizeWithCells="1">
                  <from>
                    <xdr:col>12</xdr:col>
                    <xdr:colOff>76200</xdr:colOff>
                    <xdr:row>7</xdr:row>
                    <xdr:rowOff>57150</xdr:rowOff>
                  </from>
                  <to>
                    <xdr:col>13</xdr:col>
                    <xdr:colOff>171450</xdr:colOff>
                    <xdr:row>7</xdr:row>
                    <xdr:rowOff>247650</xdr:rowOff>
                  </to>
                </anchor>
              </controlPr>
            </control>
          </mc:Choice>
        </mc:AlternateContent>
        <mc:AlternateContent xmlns:mc="http://schemas.openxmlformats.org/markup-compatibility/2006">
          <mc:Choice Requires="x14">
            <control shapeId="80207" r:id="rId12" name="Check Box 335">
              <controlPr defaultSize="0" autoFill="0" autoLine="0" autoPict="0">
                <anchor moveWithCells="1" sizeWithCells="1">
                  <from>
                    <xdr:col>14</xdr:col>
                    <xdr:colOff>276225</xdr:colOff>
                    <xdr:row>7</xdr:row>
                    <xdr:rowOff>57150</xdr:rowOff>
                  </from>
                  <to>
                    <xdr:col>15</xdr:col>
                    <xdr:colOff>428625</xdr:colOff>
                    <xdr:row>7</xdr:row>
                    <xdr:rowOff>247650</xdr:rowOff>
                  </to>
                </anchor>
              </controlPr>
            </control>
          </mc:Choice>
        </mc:AlternateContent>
        <mc:AlternateContent xmlns:mc="http://schemas.openxmlformats.org/markup-compatibility/2006">
          <mc:Choice Requires="x14">
            <control shapeId="80211" r:id="rId13" name="Check Box 339">
              <controlPr defaultSize="0" autoFill="0" autoLine="0" autoPict="0">
                <anchor moveWithCells="1" sizeWithCells="1">
                  <from>
                    <xdr:col>13</xdr:col>
                    <xdr:colOff>171450</xdr:colOff>
                    <xdr:row>8</xdr:row>
                    <xdr:rowOff>47625</xdr:rowOff>
                  </from>
                  <to>
                    <xdr:col>14</xdr:col>
                    <xdr:colOff>381000</xdr:colOff>
                    <xdr:row>8</xdr:row>
                    <xdr:rowOff>247650</xdr:rowOff>
                  </to>
                </anchor>
              </controlPr>
            </control>
          </mc:Choice>
        </mc:AlternateContent>
        <mc:AlternateContent xmlns:mc="http://schemas.openxmlformats.org/markup-compatibility/2006">
          <mc:Choice Requires="x14">
            <control shapeId="80212" r:id="rId14" name="Check Box 340">
              <controlPr defaultSize="0" autoFill="0" autoLine="0" autoPict="0">
                <anchor moveWithCells="1" sizeWithCells="1">
                  <from>
                    <xdr:col>15</xdr:col>
                    <xdr:colOff>352425</xdr:colOff>
                    <xdr:row>8</xdr:row>
                    <xdr:rowOff>57150</xdr:rowOff>
                  </from>
                  <to>
                    <xdr:col>17</xdr:col>
                    <xdr:colOff>47625</xdr:colOff>
                    <xdr:row>8</xdr:row>
                    <xdr:rowOff>238125</xdr:rowOff>
                  </to>
                </anchor>
              </controlPr>
            </control>
          </mc:Choice>
        </mc:AlternateContent>
        <mc:AlternateContent xmlns:mc="http://schemas.openxmlformats.org/markup-compatibility/2006">
          <mc:Choice Requires="x14">
            <control shapeId="80213" r:id="rId15" name="Check Box 341">
              <controlPr defaultSize="0" autoFill="0" autoLine="0" autoPict="0">
                <anchor moveWithCells="1" sizeWithCells="1">
                  <from>
                    <xdr:col>11</xdr:col>
                    <xdr:colOff>66675</xdr:colOff>
                    <xdr:row>8</xdr:row>
                    <xdr:rowOff>57150</xdr:rowOff>
                  </from>
                  <to>
                    <xdr:col>12</xdr:col>
                    <xdr:colOff>57150</xdr:colOff>
                    <xdr:row>8</xdr:row>
                    <xdr:rowOff>247650</xdr:rowOff>
                  </to>
                </anchor>
              </controlPr>
            </control>
          </mc:Choice>
        </mc:AlternateContent>
        <mc:AlternateContent xmlns:mc="http://schemas.openxmlformats.org/markup-compatibility/2006">
          <mc:Choice Requires="x14">
            <control shapeId="80214" r:id="rId16" name="Check Box 342">
              <controlPr defaultSize="0" autoFill="0" autoLine="0" autoPict="0">
                <anchor moveWithCells="1" sizeWithCells="1">
                  <from>
                    <xdr:col>12</xdr:col>
                    <xdr:colOff>76200</xdr:colOff>
                    <xdr:row>8</xdr:row>
                    <xdr:rowOff>57150</xdr:rowOff>
                  </from>
                  <to>
                    <xdr:col>13</xdr:col>
                    <xdr:colOff>171450</xdr:colOff>
                    <xdr:row>8</xdr:row>
                    <xdr:rowOff>247650</xdr:rowOff>
                  </to>
                </anchor>
              </controlPr>
            </control>
          </mc:Choice>
        </mc:AlternateContent>
        <mc:AlternateContent xmlns:mc="http://schemas.openxmlformats.org/markup-compatibility/2006">
          <mc:Choice Requires="x14">
            <control shapeId="80215" r:id="rId17" name="Check Box 343">
              <controlPr defaultSize="0" autoFill="0" autoLine="0" autoPict="0">
                <anchor moveWithCells="1" sizeWithCells="1">
                  <from>
                    <xdr:col>14</xdr:col>
                    <xdr:colOff>276225</xdr:colOff>
                    <xdr:row>8</xdr:row>
                    <xdr:rowOff>57150</xdr:rowOff>
                  </from>
                  <to>
                    <xdr:col>15</xdr:col>
                    <xdr:colOff>428625</xdr:colOff>
                    <xdr:row>8</xdr:row>
                    <xdr:rowOff>247650</xdr:rowOff>
                  </to>
                </anchor>
              </controlPr>
            </control>
          </mc:Choice>
        </mc:AlternateContent>
        <mc:AlternateContent xmlns:mc="http://schemas.openxmlformats.org/markup-compatibility/2006">
          <mc:Choice Requires="x14">
            <control shapeId="80219" r:id="rId18" name="Check Box 347">
              <controlPr defaultSize="0" autoFill="0" autoLine="0" autoPict="0">
                <anchor moveWithCells="1" sizeWithCells="1">
                  <from>
                    <xdr:col>13</xdr:col>
                    <xdr:colOff>171450</xdr:colOff>
                    <xdr:row>9</xdr:row>
                    <xdr:rowOff>47625</xdr:rowOff>
                  </from>
                  <to>
                    <xdr:col>14</xdr:col>
                    <xdr:colOff>381000</xdr:colOff>
                    <xdr:row>9</xdr:row>
                    <xdr:rowOff>247650</xdr:rowOff>
                  </to>
                </anchor>
              </controlPr>
            </control>
          </mc:Choice>
        </mc:AlternateContent>
        <mc:AlternateContent xmlns:mc="http://schemas.openxmlformats.org/markup-compatibility/2006">
          <mc:Choice Requires="x14">
            <control shapeId="80220" r:id="rId19" name="Check Box 348">
              <controlPr defaultSize="0" autoFill="0" autoLine="0" autoPict="0">
                <anchor moveWithCells="1" sizeWithCells="1">
                  <from>
                    <xdr:col>15</xdr:col>
                    <xdr:colOff>352425</xdr:colOff>
                    <xdr:row>9</xdr:row>
                    <xdr:rowOff>57150</xdr:rowOff>
                  </from>
                  <to>
                    <xdr:col>17</xdr:col>
                    <xdr:colOff>47625</xdr:colOff>
                    <xdr:row>9</xdr:row>
                    <xdr:rowOff>238125</xdr:rowOff>
                  </to>
                </anchor>
              </controlPr>
            </control>
          </mc:Choice>
        </mc:AlternateContent>
        <mc:AlternateContent xmlns:mc="http://schemas.openxmlformats.org/markup-compatibility/2006">
          <mc:Choice Requires="x14">
            <control shapeId="80221" r:id="rId20" name="Check Box 349">
              <controlPr defaultSize="0" autoFill="0" autoLine="0" autoPict="0">
                <anchor moveWithCells="1" sizeWithCells="1">
                  <from>
                    <xdr:col>11</xdr:col>
                    <xdr:colOff>66675</xdr:colOff>
                    <xdr:row>9</xdr:row>
                    <xdr:rowOff>57150</xdr:rowOff>
                  </from>
                  <to>
                    <xdr:col>12</xdr:col>
                    <xdr:colOff>57150</xdr:colOff>
                    <xdr:row>9</xdr:row>
                    <xdr:rowOff>247650</xdr:rowOff>
                  </to>
                </anchor>
              </controlPr>
            </control>
          </mc:Choice>
        </mc:AlternateContent>
        <mc:AlternateContent xmlns:mc="http://schemas.openxmlformats.org/markup-compatibility/2006">
          <mc:Choice Requires="x14">
            <control shapeId="80222" r:id="rId21" name="Check Box 350">
              <controlPr defaultSize="0" autoFill="0" autoLine="0" autoPict="0">
                <anchor moveWithCells="1" sizeWithCells="1">
                  <from>
                    <xdr:col>12</xdr:col>
                    <xdr:colOff>76200</xdr:colOff>
                    <xdr:row>9</xdr:row>
                    <xdr:rowOff>57150</xdr:rowOff>
                  </from>
                  <to>
                    <xdr:col>13</xdr:col>
                    <xdr:colOff>171450</xdr:colOff>
                    <xdr:row>9</xdr:row>
                    <xdr:rowOff>247650</xdr:rowOff>
                  </to>
                </anchor>
              </controlPr>
            </control>
          </mc:Choice>
        </mc:AlternateContent>
        <mc:AlternateContent xmlns:mc="http://schemas.openxmlformats.org/markup-compatibility/2006">
          <mc:Choice Requires="x14">
            <control shapeId="80223" r:id="rId22" name="Check Box 351">
              <controlPr defaultSize="0" autoFill="0" autoLine="0" autoPict="0">
                <anchor moveWithCells="1" sizeWithCells="1">
                  <from>
                    <xdr:col>14</xdr:col>
                    <xdr:colOff>276225</xdr:colOff>
                    <xdr:row>9</xdr:row>
                    <xdr:rowOff>57150</xdr:rowOff>
                  </from>
                  <to>
                    <xdr:col>15</xdr:col>
                    <xdr:colOff>428625</xdr:colOff>
                    <xdr:row>9</xdr:row>
                    <xdr:rowOff>247650</xdr:rowOff>
                  </to>
                </anchor>
              </controlPr>
            </control>
          </mc:Choice>
        </mc:AlternateContent>
        <mc:AlternateContent xmlns:mc="http://schemas.openxmlformats.org/markup-compatibility/2006">
          <mc:Choice Requires="x14">
            <control shapeId="80227" r:id="rId23" name="Check Box 355">
              <controlPr defaultSize="0" autoFill="0" autoLine="0" autoPict="0">
                <anchor moveWithCells="1" sizeWithCells="1">
                  <from>
                    <xdr:col>13</xdr:col>
                    <xdr:colOff>171450</xdr:colOff>
                    <xdr:row>10</xdr:row>
                    <xdr:rowOff>47625</xdr:rowOff>
                  </from>
                  <to>
                    <xdr:col>14</xdr:col>
                    <xdr:colOff>381000</xdr:colOff>
                    <xdr:row>10</xdr:row>
                    <xdr:rowOff>247650</xdr:rowOff>
                  </to>
                </anchor>
              </controlPr>
            </control>
          </mc:Choice>
        </mc:AlternateContent>
        <mc:AlternateContent xmlns:mc="http://schemas.openxmlformats.org/markup-compatibility/2006">
          <mc:Choice Requires="x14">
            <control shapeId="80228" r:id="rId24" name="Check Box 356">
              <controlPr defaultSize="0" autoFill="0" autoLine="0" autoPict="0">
                <anchor moveWithCells="1" sizeWithCells="1">
                  <from>
                    <xdr:col>15</xdr:col>
                    <xdr:colOff>352425</xdr:colOff>
                    <xdr:row>10</xdr:row>
                    <xdr:rowOff>57150</xdr:rowOff>
                  </from>
                  <to>
                    <xdr:col>17</xdr:col>
                    <xdr:colOff>47625</xdr:colOff>
                    <xdr:row>10</xdr:row>
                    <xdr:rowOff>238125</xdr:rowOff>
                  </to>
                </anchor>
              </controlPr>
            </control>
          </mc:Choice>
        </mc:AlternateContent>
        <mc:AlternateContent xmlns:mc="http://schemas.openxmlformats.org/markup-compatibility/2006">
          <mc:Choice Requires="x14">
            <control shapeId="80229" r:id="rId25" name="Check Box 357">
              <controlPr defaultSize="0" autoFill="0" autoLine="0" autoPict="0">
                <anchor moveWithCells="1" sizeWithCells="1">
                  <from>
                    <xdr:col>11</xdr:col>
                    <xdr:colOff>66675</xdr:colOff>
                    <xdr:row>10</xdr:row>
                    <xdr:rowOff>57150</xdr:rowOff>
                  </from>
                  <to>
                    <xdr:col>12</xdr:col>
                    <xdr:colOff>57150</xdr:colOff>
                    <xdr:row>10</xdr:row>
                    <xdr:rowOff>247650</xdr:rowOff>
                  </to>
                </anchor>
              </controlPr>
            </control>
          </mc:Choice>
        </mc:AlternateContent>
        <mc:AlternateContent xmlns:mc="http://schemas.openxmlformats.org/markup-compatibility/2006">
          <mc:Choice Requires="x14">
            <control shapeId="80230" r:id="rId26" name="Check Box 358">
              <controlPr defaultSize="0" autoFill="0" autoLine="0" autoPict="0">
                <anchor moveWithCells="1" sizeWithCells="1">
                  <from>
                    <xdr:col>12</xdr:col>
                    <xdr:colOff>76200</xdr:colOff>
                    <xdr:row>10</xdr:row>
                    <xdr:rowOff>57150</xdr:rowOff>
                  </from>
                  <to>
                    <xdr:col>13</xdr:col>
                    <xdr:colOff>171450</xdr:colOff>
                    <xdr:row>10</xdr:row>
                    <xdr:rowOff>247650</xdr:rowOff>
                  </to>
                </anchor>
              </controlPr>
            </control>
          </mc:Choice>
        </mc:AlternateContent>
        <mc:AlternateContent xmlns:mc="http://schemas.openxmlformats.org/markup-compatibility/2006">
          <mc:Choice Requires="x14">
            <control shapeId="80231" r:id="rId27" name="Check Box 359">
              <controlPr defaultSize="0" autoFill="0" autoLine="0" autoPict="0">
                <anchor moveWithCells="1" sizeWithCells="1">
                  <from>
                    <xdr:col>14</xdr:col>
                    <xdr:colOff>276225</xdr:colOff>
                    <xdr:row>10</xdr:row>
                    <xdr:rowOff>57150</xdr:rowOff>
                  </from>
                  <to>
                    <xdr:col>15</xdr:col>
                    <xdr:colOff>428625</xdr:colOff>
                    <xdr:row>10</xdr:row>
                    <xdr:rowOff>247650</xdr:rowOff>
                  </to>
                </anchor>
              </controlPr>
            </control>
          </mc:Choice>
        </mc:AlternateContent>
        <mc:AlternateContent xmlns:mc="http://schemas.openxmlformats.org/markup-compatibility/2006">
          <mc:Choice Requires="x14">
            <control shapeId="80235" r:id="rId28" name="Check Box 363">
              <controlPr defaultSize="0" autoFill="0" autoLine="0" autoPict="0">
                <anchor moveWithCells="1" sizeWithCells="1">
                  <from>
                    <xdr:col>13</xdr:col>
                    <xdr:colOff>171450</xdr:colOff>
                    <xdr:row>11</xdr:row>
                    <xdr:rowOff>47625</xdr:rowOff>
                  </from>
                  <to>
                    <xdr:col>14</xdr:col>
                    <xdr:colOff>381000</xdr:colOff>
                    <xdr:row>11</xdr:row>
                    <xdr:rowOff>247650</xdr:rowOff>
                  </to>
                </anchor>
              </controlPr>
            </control>
          </mc:Choice>
        </mc:AlternateContent>
        <mc:AlternateContent xmlns:mc="http://schemas.openxmlformats.org/markup-compatibility/2006">
          <mc:Choice Requires="x14">
            <control shapeId="80236" r:id="rId29" name="Check Box 364">
              <controlPr defaultSize="0" autoFill="0" autoLine="0" autoPict="0">
                <anchor moveWithCells="1" sizeWithCells="1">
                  <from>
                    <xdr:col>15</xdr:col>
                    <xdr:colOff>352425</xdr:colOff>
                    <xdr:row>11</xdr:row>
                    <xdr:rowOff>57150</xdr:rowOff>
                  </from>
                  <to>
                    <xdr:col>17</xdr:col>
                    <xdr:colOff>47625</xdr:colOff>
                    <xdr:row>11</xdr:row>
                    <xdr:rowOff>238125</xdr:rowOff>
                  </to>
                </anchor>
              </controlPr>
            </control>
          </mc:Choice>
        </mc:AlternateContent>
        <mc:AlternateContent xmlns:mc="http://schemas.openxmlformats.org/markup-compatibility/2006">
          <mc:Choice Requires="x14">
            <control shapeId="80237" r:id="rId30" name="Check Box 365">
              <controlPr defaultSize="0" autoFill="0" autoLine="0" autoPict="0">
                <anchor moveWithCells="1" sizeWithCells="1">
                  <from>
                    <xdr:col>11</xdr:col>
                    <xdr:colOff>66675</xdr:colOff>
                    <xdr:row>11</xdr:row>
                    <xdr:rowOff>57150</xdr:rowOff>
                  </from>
                  <to>
                    <xdr:col>12</xdr:col>
                    <xdr:colOff>57150</xdr:colOff>
                    <xdr:row>11</xdr:row>
                    <xdr:rowOff>247650</xdr:rowOff>
                  </to>
                </anchor>
              </controlPr>
            </control>
          </mc:Choice>
        </mc:AlternateContent>
        <mc:AlternateContent xmlns:mc="http://schemas.openxmlformats.org/markup-compatibility/2006">
          <mc:Choice Requires="x14">
            <control shapeId="80238" r:id="rId31" name="Check Box 366">
              <controlPr defaultSize="0" autoFill="0" autoLine="0" autoPict="0">
                <anchor moveWithCells="1" sizeWithCells="1">
                  <from>
                    <xdr:col>12</xdr:col>
                    <xdr:colOff>76200</xdr:colOff>
                    <xdr:row>11</xdr:row>
                    <xdr:rowOff>57150</xdr:rowOff>
                  </from>
                  <to>
                    <xdr:col>13</xdr:col>
                    <xdr:colOff>171450</xdr:colOff>
                    <xdr:row>11</xdr:row>
                    <xdr:rowOff>247650</xdr:rowOff>
                  </to>
                </anchor>
              </controlPr>
            </control>
          </mc:Choice>
        </mc:AlternateContent>
        <mc:AlternateContent xmlns:mc="http://schemas.openxmlformats.org/markup-compatibility/2006">
          <mc:Choice Requires="x14">
            <control shapeId="80239" r:id="rId32" name="Check Box 367">
              <controlPr defaultSize="0" autoFill="0" autoLine="0" autoPict="0">
                <anchor moveWithCells="1" sizeWithCells="1">
                  <from>
                    <xdr:col>14</xdr:col>
                    <xdr:colOff>276225</xdr:colOff>
                    <xdr:row>11</xdr:row>
                    <xdr:rowOff>57150</xdr:rowOff>
                  </from>
                  <to>
                    <xdr:col>15</xdr:col>
                    <xdr:colOff>428625</xdr:colOff>
                    <xdr:row>11</xdr:row>
                    <xdr:rowOff>247650</xdr:rowOff>
                  </to>
                </anchor>
              </controlPr>
            </control>
          </mc:Choice>
        </mc:AlternateContent>
        <mc:AlternateContent xmlns:mc="http://schemas.openxmlformats.org/markup-compatibility/2006">
          <mc:Choice Requires="x14">
            <control shapeId="80243" r:id="rId33" name="Check Box 371">
              <controlPr defaultSize="0" autoFill="0" autoLine="0" autoPict="0">
                <anchor moveWithCells="1" sizeWithCells="1">
                  <from>
                    <xdr:col>13</xdr:col>
                    <xdr:colOff>171450</xdr:colOff>
                    <xdr:row>12</xdr:row>
                    <xdr:rowOff>47625</xdr:rowOff>
                  </from>
                  <to>
                    <xdr:col>14</xdr:col>
                    <xdr:colOff>381000</xdr:colOff>
                    <xdr:row>12</xdr:row>
                    <xdr:rowOff>247650</xdr:rowOff>
                  </to>
                </anchor>
              </controlPr>
            </control>
          </mc:Choice>
        </mc:AlternateContent>
        <mc:AlternateContent xmlns:mc="http://schemas.openxmlformats.org/markup-compatibility/2006">
          <mc:Choice Requires="x14">
            <control shapeId="80244" r:id="rId34" name="Check Box 372">
              <controlPr defaultSize="0" autoFill="0" autoLine="0" autoPict="0">
                <anchor moveWithCells="1" sizeWithCells="1">
                  <from>
                    <xdr:col>15</xdr:col>
                    <xdr:colOff>352425</xdr:colOff>
                    <xdr:row>12</xdr:row>
                    <xdr:rowOff>57150</xdr:rowOff>
                  </from>
                  <to>
                    <xdr:col>17</xdr:col>
                    <xdr:colOff>47625</xdr:colOff>
                    <xdr:row>12</xdr:row>
                    <xdr:rowOff>238125</xdr:rowOff>
                  </to>
                </anchor>
              </controlPr>
            </control>
          </mc:Choice>
        </mc:AlternateContent>
        <mc:AlternateContent xmlns:mc="http://schemas.openxmlformats.org/markup-compatibility/2006">
          <mc:Choice Requires="x14">
            <control shapeId="80245" r:id="rId35" name="Check Box 373">
              <controlPr defaultSize="0" autoFill="0" autoLine="0" autoPict="0">
                <anchor moveWithCells="1" sizeWithCells="1">
                  <from>
                    <xdr:col>11</xdr:col>
                    <xdr:colOff>66675</xdr:colOff>
                    <xdr:row>12</xdr:row>
                    <xdr:rowOff>57150</xdr:rowOff>
                  </from>
                  <to>
                    <xdr:col>12</xdr:col>
                    <xdr:colOff>57150</xdr:colOff>
                    <xdr:row>12</xdr:row>
                    <xdr:rowOff>247650</xdr:rowOff>
                  </to>
                </anchor>
              </controlPr>
            </control>
          </mc:Choice>
        </mc:AlternateContent>
        <mc:AlternateContent xmlns:mc="http://schemas.openxmlformats.org/markup-compatibility/2006">
          <mc:Choice Requires="x14">
            <control shapeId="80246" r:id="rId36" name="Check Box 374">
              <controlPr defaultSize="0" autoFill="0" autoLine="0" autoPict="0">
                <anchor moveWithCells="1" sizeWithCells="1">
                  <from>
                    <xdr:col>12</xdr:col>
                    <xdr:colOff>76200</xdr:colOff>
                    <xdr:row>12</xdr:row>
                    <xdr:rowOff>57150</xdr:rowOff>
                  </from>
                  <to>
                    <xdr:col>13</xdr:col>
                    <xdr:colOff>171450</xdr:colOff>
                    <xdr:row>12</xdr:row>
                    <xdr:rowOff>247650</xdr:rowOff>
                  </to>
                </anchor>
              </controlPr>
            </control>
          </mc:Choice>
        </mc:AlternateContent>
        <mc:AlternateContent xmlns:mc="http://schemas.openxmlformats.org/markup-compatibility/2006">
          <mc:Choice Requires="x14">
            <control shapeId="80247" r:id="rId37" name="Check Box 375">
              <controlPr defaultSize="0" autoFill="0" autoLine="0" autoPict="0">
                <anchor moveWithCells="1" sizeWithCells="1">
                  <from>
                    <xdr:col>14</xdr:col>
                    <xdr:colOff>276225</xdr:colOff>
                    <xdr:row>12</xdr:row>
                    <xdr:rowOff>57150</xdr:rowOff>
                  </from>
                  <to>
                    <xdr:col>15</xdr:col>
                    <xdr:colOff>428625</xdr:colOff>
                    <xdr:row>12</xdr:row>
                    <xdr:rowOff>247650</xdr:rowOff>
                  </to>
                </anchor>
              </controlPr>
            </control>
          </mc:Choice>
        </mc:AlternateContent>
        <mc:AlternateContent xmlns:mc="http://schemas.openxmlformats.org/markup-compatibility/2006">
          <mc:Choice Requires="x14">
            <control shapeId="80251" r:id="rId38" name="Check Box 379">
              <controlPr defaultSize="0" autoFill="0" autoLine="0" autoPict="0">
                <anchor moveWithCells="1" sizeWithCells="1">
                  <from>
                    <xdr:col>13</xdr:col>
                    <xdr:colOff>171450</xdr:colOff>
                    <xdr:row>13</xdr:row>
                    <xdr:rowOff>47625</xdr:rowOff>
                  </from>
                  <to>
                    <xdr:col>14</xdr:col>
                    <xdr:colOff>381000</xdr:colOff>
                    <xdr:row>13</xdr:row>
                    <xdr:rowOff>247650</xdr:rowOff>
                  </to>
                </anchor>
              </controlPr>
            </control>
          </mc:Choice>
        </mc:AlternateContent>
        <mc:AlternateContent xmlns:mc="http://schemas.openxmlformats.org/markup-compatibility/2006">
          <mc:Choice Requires="x14">
            <control shapeId="80252" r:id="rId39" name="Check Box 380">
              <controlPr defaultSize="0" autoFill="0" autoLine="0" autoPict="0">
                <anchor moveWithCells="1" sizeWithCells="1">
                  <from>
                    <xdr:col>15</xdr:col>
                    <xdr:colOff>352425</xdr:colOff>
                    <xdr:row>13</xdr:row>
                    <xdr:rowOff>57150</xdr:rowOff>
                  </from>
                  <to>
                    <xdr:col>17</xdr:col>
                    <xdr:colOff>47625</xdr:colOff>
                    <xdr:row>13</xdr:row>
                    <xdr:rowOff>238125</xdr:rowOff>
                  </to>
                </anchor>
              </controlPr>
            </control>
          </mc:Choice>
        </mc:AlternateContent>
        <mc:AlternateContent xmlns:mc="http://schemas.openxmlformats.org/markup-compatibility/2006">
          <mc:Choice Requires="x14">
            <control shapeId="80253" r:id="rId40" name="Check Box 381">
              <controlPr defaultSize="0" autoFill="0" autoLine="0" autoPict="0">
                <anchor moveWithCells="1" sizeWithCells="1">
                  <from>
                    <xdr:col>11</xdr:col>
                    <xdr:colOff>66675</xdr:colOff>
                    <xdr:row>13</xdr:row>
                    <xdr:rowOff>57150</xdr:rowOff>
                  </from>
                  <to>
                    <xdr:col>12</xdr:col>
                    <xdr:colOff>57150</xdr:colOff>
                    <xdr:row>13</xdr:row>
                    <xdr:rowOff>247650</xdr:rowOff>
                  </to>
                </anchor>
              </controlPr>
            </control>
          </mc:Choice>
        </mc:AlternateContent>
        <mc:AlternateContent xmlns:mc="http://schemas.openxmlformats.org/markup-compatibility/2006">
          <mc:Choice Requires="x14">
            <control shapeId="80254" r:id="rId41" name="Check Box 382">
              <controlPr defaultSize="0" autoFill="0" autoLine="0" autoPict="0">
                <anchor moveWithCells="1" sizeWithCells="1">
                  <from>
                    <xdr:col>12</xdr:col>
                    <xdr:colOff>76200</xdr:colOff>
                    <xdr:row>13</xdr:row>
                    <xdr:rowOff>57150</xdr:rowOff>
                  </from>
                  <to>
                    <xdr:col>13</xdr:col>
                    <xdr:colOff>171450</xdr:colOff>
                    <xdr:row>13</xdr:row>
                    <xdr:rowOff>247650</xdr:rowOff>
                  </to>
                </anchor>
              </controlPr>
            </control>
          </mc:Choice>
        </mc:AlternateContent>
        <mc:AlternateContent xmlns:mc="http://schemas.openxmlformats.org/markup-compatibility/2006">
          <mc:Choice Requires="x14">
            <control shapeId="80255" r:id="rId42" name="Check Box 383">
              <controlPr defaultSize="0" autoFill="0" autoLine="0" autoPict="0">
                <anchor moveWithCells="1" sizeWithCells="1">
                  <from>
                    <xdr:col>14</xdr:col>
                    <xdr:colOff>276225</xdr:colOff>
                    <xdr:row>13</xdr:row>
                    <xdr:rowOff>57150</xdr:rowOff>
                  </from>
                  <to>
                    <xdr:col>15</xdr:col>
                    <xdr:colOff>428625</xdr:colOff>
                    <xdr:row>13</xdr:row>
                    <xdr:rowOff>247650</xdr:rowOff>
                  </to>
                </anchor>
              </controlPr>
            </control>
          </mc:Choice>
        </mc:AlternateContent>
        <mc:AlternateContent xmlns:mc="http://schemas.openxmlformats.org/markup-compatibility/2006">
          <mc:Choice Requires="x14">
            <control shapeId="80259" r:id="rId43" name="Check Box 387">
              <controlPr defaultSize="0" autoFill="0" autoLine="0" autoPict="0">
                <anchor moveWithCells="1" sizeWithCells="1">
                  <from>
                    <xdr:col>13</xdr:col>
                    <xdr:colOff>171450</xdr:colOff>
                    <xdr:row>14</xdr:row>
                    <xdr:rowOff>47625</xdr:rowOff>
                  </from>
                  <to>
                    <xdr:col>14</xdr:col>
                    <xdr:colOff>381000</xdr:colOff>
                    <xdr:row>14</xdr:row>
                    <xdr:rowOff>247650</xdr:rowOff>
                  </to>
                </anchor>
              </controlPr>
            </control>
          </mc:Choice>
        </mc:AlternateContent>
        <mc:AlternateContent xmlns:mc="http://schemas.openxmlformats.org/markup-compatibility/2006">
          <mc:Choice Requires="x14">
            <control shapeId="80260" r:id="rId44" name="Check Box 388">
              <controlPr defaultSize="0" autoFill="0" autoLine="0" autoPict="0">
                <anchor moveWithCells="1" sizeWithCells="1">
                  <from>
                    <xdr:col>15</xdr:col>
                    <xdr:colOff>352425</xdr:colOff>
                    <xdr:row>14</xdr:row>
                    <xdr:rowOff>57150</xdr:rowOff>
                  </from>
                  <to>
                    <xdr:col>17</xdr:col>
                    <xdr:colOff>47625</xdr:colOff>
                    <xdr:row>14</xdr:row>
                    <xdr:rowOff>238125</xdr:rowOff>
                  </to>
                </anchor>
              </controlPr>
            </control>
          </mc:Choice>
        </mc:AlternateContent>
        <mc:AlternateContent xmlns:mc="http://schemas.openxmlformats.org/markup-compatibility/2006">
          <mc:Choice Requires="x14">
            <control shapeId="80261" r:id="rId45" name="Check Box 389">
              <controlPr defaultSize="0" autoFill="0" autoLine="0" autoPict="0">
                <anchor moveWithCells="1" sizeWithCells="1">
                  <from>
                    <xdr:col>11</xdr:col>
                    <xdr:colOff>66675</xdr:colOff>
                    <xdr:row>14</xdr:row>
                    <xdr:rowOff>57150</xdr:rowOff>
                  </from>
                  <to>
                    <xdr:col>12</xdr:col>
                    <xdr:colOff>57150</xdr:colOff>
                    <xdr:row>14</xdr:row>
                    <xdr:rowOff>247650</xdr:rowOff>
                  </to>
                </anchor>
              </controlPr>
            </control>
          </mc:Choice>
        </mc:AlternateContent>
        <mc:AlternateContent xmlns:mc="http://schemas.openxmlformats.org/markup-compatibility/2006">
          <mc:Choice Requires="x14">
            <control shapeId="80262" r:id="rId46" name="Check Box 390">
              <controlPr defaultSize="0" autoFill="0" autoLine="0" autoPict="0">
                <anchor moveWithCells="1" sizeWithCells="1">
                  <from>
                    <xdr:col>12</xdr:col>
                    <xdr:colOff>76200</xdr:colOff>
                    <xdr:row>14</xdr:row>
                    <xdr:rowOff>57150</xdr:rowOff>
                  </from>
                  <to>
                    <xdr:col>13</xdr:col>
                    <xdr:colOff>171450</xdr:colOff>
                    <xdr:row>14</xdr:row>
                    <xdr:rowOff>247650</xdr:rowOff>
                  </to>
                </anchor>
              </controlPr>
            </control>
          </mc:Choice>
        </mc:AlternateContent>
        <mc:AlternateContent xmlns:mc="http://schemas.openxmlformats.org/markup-compatibility/2006">
          <mc:Choice Requires="x14">
            <control shapeId="80263" r:id="rId47" name="Check Box 391">
              <controlPr defaultSize="0" autoFill="0" autoLine="0" autoPict="0">
                <anchor moveWithCells="1" sizeWithCells="1">
                  <from>
                    <xdr:col>14</xdr:col>
                    <xdr:colOff>276225</xdr:colOff>
                    <xdr:row>14</xdr:row>
                    <xdr:rowOff>57150</xdr:rowOff>
                  </from>
                  <to>
                    <xdr:col>15</xdr:col>
                    <xdr:colOff>428625</xdr:colOff>
                    <xdr:row>14</xdr:row>
                    <xdr:rowOff>247650</xdr:rowOff>
                  </to>
                </anchor>
              </controlPr>
            </control>
          </mc:Choice>
        </mc:AlternateContent>
        <mc:AlternateContent xmlns:mc="http://schemas.openxmlformats.org/markup-compatibility/2006">
          <mc:Choice Requires="x14">
            <control shapeId="80267" r:id="rId48" name="Check Box 395">
              <controlPr defaultSize="0" autoFill="0" autoLine="0" autoPict="0">
                <anchor moveWithCells="1" sizeWithCells="1">
                  <from>
                    <xdr:col>13</xdr:col>
                    <xdr:colOff>171450</xdr:colOff>
                    <xdr:row>15</xdr:row>
                    <xdr:rowOff>47625</xdr:rowOff>
                  </from>
                  <to>
                    <xdr:col>14</xdr:col>
                    <xdr:colOff>381000</xdr:colOff>
                    <xdr:row>15</xdr:row>
                    <xdr:rowOff>247650</xdr:rowOff>
                  </to>
                </anchor>
              </controlPr>
            </control>
          </mc:Choice>
        </mc:AlternateContent>
        <mc:AlternateContent xmlns:mc="http://schemas.openxmlformats.org/markup-compatibility/2006">
          <mc:Choice Requires="x14">
            <control shapeId="80268" r:id="rId49" name="Check Box 396">
              <controlPr defaultSize="0" autoFill="0" autoLine="0" autoPict="0">
                <anchor moveWithCells="1" sizeWithCells="1">
                  <from>
                    <xdr:col>15</xdr:col>
                    <xdr:colOff>352425</xdr:colOff>
                    <xdr:row>15</xdr:row>
                    <xdr:rowOff>57150</xdr:rowOff>
                  </from>
                  <to>
                    <xdr:col>17</xdr:col>
                    <xdr:colOff>47625</xdr:colOff>
                    <xdr:row>15</xdr:row>
                    <xdr:rowOff>238125</xdr:rowOff>
                  </to>
                </anchor>
              </controlPr>
            </control>
          </mc:Choice>
        </mc:AlternateContent>
        <mc:AlternateContent xmlns:mc="http://schemas.openxmlformats.org/markup-compatibility/2006">
          <mc:Choice Requires="x14">
            <control shapeId="80269" r:id="rId50" name="Check Box 397">
              <controlPr defaultSize="0" autoFill="0" autoLine="0" autoPict="0">
                <anchor moveWithCells="1" sizeWithCells="1">
                  <from>
                    <xdr:col>11</xdr:col>
                    <xdr:colOff>66675</xdr:colOff>
                    <xdr:row>15</xdr:row>
                    <xdr:rowOff>57150</xdr:rowOff>
                  </from>
                  <to>
                    <xdr:col>12</xdr:col>
                    <xdr:colOff>57150</xdr:colOff>
                    <xdr:row>15</xdr:row>
                    <xdr:rowOff>247650</xdr:rowOff>
                  </to>
                </anchor>
              </controlPr>
            </control>
          </mc:Choice>
        </mc:AlternateContent>
        <mc:AlternateContent xmlns:mc="http://schemas.openxmlformats.org/markup-compatibility/2006">
          <mc:Choice Requires="x14">
            <control shapeId="80270" r:id="rId51" name="Check Box 398">
              <controlPr defaultSize="0" autoFill="0" autoLine="0" autoPict="0">
                <anchor moveWithCells="1" sizeWithCells="1">
                  <from>
                    <xdr:col>12</xdr:col>
                    <xdr:colOff>76200</xdr:colOff>
                    <xdr:row>15</xdr:row>
                    <xdr:rowOff>57150</xdr:rowOff>
                  </from>
                  <to>
                    <xdr:col>13</xdr:col>
                    <xdr:colOff>171450</xdr:colOff>
                    <xdr:row>15</xdr:row>
                    <xdr:rowOff>247650</xdr:rowOff>
                  </to>
                </anchor>
              </controlPr>
            </control>
          </mc:Choice>
        </mc:AlternateContent>
        <mc:AlternateContent xmlns:mc="http://schemas.openxmlformats.org/markup-compatibility/2006">
          <mc:Choice Requires="x14">
            <control shapeId="80271" r:id="rId52" name="Check Box 399">
              <controlPr defaultSize="0" autoFill="0" autoLine="0" autoPict="0">
                <anchor moveWithCells="1" sizeWithCells="1">
                  <from>
                    <xdr:col>14</xdr:col>
                    <xdr:colOff>276225</xdr:colOff>
                    <xdr:row>15</xdr:row>
                    <xdr:rowOff>57150</xdr:rowOff>
                  </from>
                  <to>
                    <xdr:col>15</xdr:col>
                    <xdr:colOff>428625</xdr:colOff>
                    <xdr:row>15</xdr:row>
                    <xdr:rowOff>247650</xdr:rowOff>
                  </to>
                </anchor>
              </controlPr>
            </control>
          </mc:Choice>
        </mc:AlternateContent>
        <mc:AlternateContent xmlns:mc="http://schemas.openxmlformats.org/markup-compatibility/2006">
          <mc:Choice Requires="x14">
            <control shapeId="80275" r:id="rId53" name="Check Box 403">
              <controlPr defaultSize="0" autoFill="0" autoLine="0" autoPict="0">
                <anchor moveWithCells="1" sizeWithCells="1">
                  <from>
                    <xdr:col>13</xdr:col>
                    <xdr:colOff>171450</xdr:colOff>
                    <xdr:row>16</xdr:row>
                    <xdr:rowOff>47625</xdr:rowOff>
                  </from>
                  <to>
                    <xdr:col>14</xdr:col>
                    <xdr:colOff>381000</xdr:colOff>
                    <xdr:row>16</xdr:row>
                    <xdr:rowOff>247650</xdr:rowOff>
                  </to>
                </anchor>
              </controlPr>
            </control>
          </mc:Choice>
        </mc:AlternateContent>
        <mc:AlternateContent xmlns:mc="http://schemas.openxmlformats.org/markup-compatibility/2006">
          <mc:Choice Requires="x14">
            <control shapeId="80276" r:id="rId54" name="Check Box 404">
              <controlPr defaultSize="0" autoFill="0" autoLine="0" autoPict="0">
                <anchor moveWithCells="1" sizeWithCells="1">
                  <from>
                    <xdr:col>15</xdr:col>
                    <xdr:colOff>352425</xdr:colOff>
                    <xdr:row>16</xdr:row>
                    <xdr:rowOff>57150</xdr:rowOff>
                  </from>
                  <to>
                    <xdr:col>17</xdr:col>
                    <xdr:colOff>47625</xdr:colOff>
                    <xdr:row>16</xdr:row>
                    <xdr:rowOff>238125</xdr:rowOff>
                  </to>
                </anchor>
              </controlPr>
            </control>
          </mc:Choice>
        </mc:AlternateContent>
        <mc:AlternateContent xmlns:mc="http://schemas.openxmlformats.org/markup-compatibility/2006">
          <mc:Choice Requires="x14">
            <control shapeId="80277" r:id="rId55" name="Check Box 405">
              <controlPr defaultSize="0" autoFill="0" autoLine="0" autoPict="0">
                <anchor moveWithCells="1" sizeWithCells="1">
                  <from>
                    <xdr:col>11</xdr:col>
                    <xdr:colOff>66675</xdr:colOff>
                    <xdr:row>16</xdr:row>
                    <xdr:rowOff>57150</xdr:rowOff>
                  </from>
                  <to>
                    <xdr:col>12</xdr:col>
                    <xdr:colOff>57150</xdr:colOff>
                    <xdr:row>16</xdr:row>
                    <xdr:rowOff>247650</xdr:rowOff>
                  </to>
                </anchor>
              </controlPr>
            </control>
          </mc:Choice>
        </mc:AlternateContent>
        <mc:AlternateContent xmlns:mc="http://schemas.openxmlformats.org/markup-compatibility/2006">
          <mc:Choice Requires="x14">
            <control shapeId="80278" r:id="rId56" name="Check Box 406">
              <controlPr defaultSize="0" autoFill="0" autoLine="0" autoPict="0">
                <anchor moveWithCells="1" sizeWithCells="1">
                  <from>
                    <xdr:col>12</xdr:col>
                    <xdr:colOff>76200</xdr:colOff>
                    <xdr:row>16</xdr:row>
                    <xdr:rowOff>57150</xdr:rowOff>
                  </from>
                  <to>
                    <xdr:col>13</xdr:col>
                    <xdr:colOff>171450</xdr:colOff>
                    <xdr:row>16</xdr:row>
                    <xdr:rowOff>247650</xdr:rowOff>
                  </to>
                </anchor>
              </controlPr>
            </control>
          </mc:Choice>
        </mc:AlternateContent>
        <mc:AlternateContent xmlns:mc="http://schemas.openxmlformats.org/markup-compatibility/2006">
          <mc:Choice Requires="x14">
            <control shapeId="80279" r:id="rId57" name="Check Box 407">
              <controlPr defaultSize="0" autoFill="0" autoLine="0" autoPict="0">
                <anchor moveWithCells="1" sizeWithCells="1">
                  <from>
                    <xdr:col>14</xdr:col>
                    <xdr:colOff>276225</xdr:colOff>
                    <xdr:row>16</xdr:row>
                    <xdr:rowOff>57150</xdr:rowOff>
                  </from>
                  <to>
                    <xdr:col>15</xdr:col>
                    <xdr:colOff>428625</xdr:colOff>
                    <xdr:row>16</xdr:row>
                    <xdr:rowOff>247650</xdr:rowOff>
                  </to>
                </anchor>
              </controlPr>
            </control>
          </mc:Choice>
        </mc:AlternateContent>
        <mc:AlternateContent xmlns:mc="http://schemas.openxmlformats.org/markup-compatibility/2006">
          <mc:Choice Requires="x14">
            <control shapeId="80283" r:id="rId58" name="Check Box 411">
              <controlPr defaultSize="0" autoFill="0" autoLine="0" autoPict="0">
                <anchor moveWithCells="1" sizeWithCells="1">
                  <from>
                    <xdr:col>13</xdr:col>
                    <xdr:colOff>171450</xdr:colOff>
                    <xdr:row>17</xdr:row>
                    <xdr:rowOff>47625</xdr:rowOff>
                  </from>
                  <to>
                    <xdr:col>14</xdr:col>
                    <xdr:colOff>381000</xdr:colOff>
                    <xdr:row>17</xdr:row>
                    <xdr:rowOff>247650</xdr:rowOff>
                  </to>
                </anchor>
              </controlPr>
            </control>
          </mc:Choice>
        </mc:AlternateContent>
        <mc:AlternateContent xmlns:mc="http://schemas.openxmlformats.org/markup-compatibility/2006">
          <mc:Choice Requires="x14">
            <control shapeId="80284" r:id="rId59" name="Check Box 412">
              <controlPr defaultSize="0" autoFill="0" autoLine="0" autoPict="0">
                <anchor moveWithCells="1" sizeWithCells="1">
                  <from>
                    <xdr:col>15</xdr:col>
                    <xdr:colOff>352425</xdr:colOff>
                    <xdr:row>17</xdr:row>
                    <xdr:rowOff>57150</xdr:rowOff>
                  </from>
                  <to>
                    <xdr:col>17</xdr:col>
                    <xdr:colOff>47625</xdr:colOff>
                    <xdr:row>17</xdr:row>
                    <xdr:rowOff>238125</xdr:rowOff>
                  </to>
                </anchor>
              </controlPr>
            </control>
          </mc:Choice>
        </mc:AlternateContent>
        <mc:AlternateContent xmlns:mc="http://schemas.openxmlformats.org/markup-compatibility/2006">
          <mc:Choice Requires="x14">
            <control shapeId="80285" r:id="rId60" name="Check Box 413">
              <controlPr defaultSize="0" autoFill="0" autoLine="0" autoPict="0">
                <anchor moveWithCells="1" sizeWithCells="1">
                  <from>
                    <xdr:col>11</xdr:col>
                    <xdr:colOff>66675</xdr:colOff>
                    <xdr:row>17</xdr:row>
                    <xdr:rowOff>57150</xdr:rowOff>
                  </from>
                  <to>
                    <xdr:col>12</xdr:col>
                    <xdr:colOff>57150</xdr:colOff>
                    <xdr:row>17</xdr:row>
                    <xdr:rowOff>247650</xdr:rowOff>
                  </to>
                </anchor>
              </controlPr>
            </control>
          </mc:Choice>
        </mc:AlternateContent>
        <mc:AlternateContent xmlns:mc="http://schemas.openxmlformats.org/markup-compatibility/2006">
          <mc:Choice Requires="x14">
            <control shapeId="80286" r:id="rId61" name="Check Box 414">
              <controlPr defaultSize="0" autoFill="0" autoLine="0" autoPict="0">
                <anchor moveWithCells="1" sizeWithCells="1">
                  <from>
                    <xdr:col>12</xdr:col>
                    <xdr:colOff>76200</xdr:colOff>
                    <xdr:row>17</xdr:row>
                    <xdr:rowOff>57150</xdr:rowOff>
                  </from>
                  <to>
                    <xdr:col>13</xdr:col>
                    <xdr:colOff>171450</xdr:colOff>
                    <xdr:row>17</xdr:row>
                    <xdr:rowOff>247650</xdr:rowOff>
                  </to>
                </anchor>
              </controlPr>
            </control>
          </mc:Choice>
        </mc:AlternateContent>
        <mc:AlternateContent xmlns:mc="http://schemas.openxmlformats.org/markup-compatibility/2006">
          <mc:Choice Requires="x14">
            <control shapeId="80287" r:id="rId62" name="Check Box 415">
              <controlPr defaultSize="0" autoFill="0" autoLine="0" autoPict="0">
                <anchor moveWithCells="1" sizeWithCells="1">
                  <from>
                    <xdr:col>14</xdr:col>
                    <xdr:colOff>276225</xdr:colOff>
                    <xdr:row>17</xdr:row>
                    <xdr:rowOff>57150</xdr:rowOff>
                  </from>
                  <to>
                    <xdr:col>15</xdr:col>
                    <xdr:colOff>428625</xdr:colOff>
                    <xdr:row>17</xdr:row>
                    <xdr:rowOff>247650</xdr:rowOff>
                  </to>
                </anchor>
              </controlPr>
            </control>
          </mc:Choice>
        </mc:AlternateContent>
        <mc:AlternateContent xmlns:mc="http://schemas.openxmlformats.org/markup-compatibility/2006">
          <mc:Choice Requires="x14">
            <control shapeId="80291" r:id="rId63" name="Check Box 419">
              <controlPr defaultSize="0" autoFill="0" autoLine="0" autoPict="0">
                <anchor moveWithCells="1" sizeWithCells="1">
                  <from>
                    <xdr:col>13</xdr:col>
                    <xdr:colOff>171450</xdr:colOff>
                    <xdr:row>18</xdr:row>
                    <xdr:rowOff>47625</xdr:rowOff>
                  </from>
                  <to>
                    <xdr:col>14</xdr:col>
                    <xdr:colOff>381000</xdr:colOff>
                    <xdr:row>18</xdr:row>
                    <xdr:rowOff>247650</xdr:rowOff>
                  </to>
                </anchor>
              </controlPr>
            </control>
          </mc:Choice>
        </mc:AlternateContent>
        <mc:AlternateContent xmlns:mc="http://schemas.openxmlformats.org/markup-compatibility/2006">
          <mc:Choice Requires="x14">
            <control shapeId="80292" r:id="rId64" name="Check Box 420">
              <controlPr defaultSize="0" autoFill="0" autoLine="0" autoPict="0">
                <anchor moveWithCells="1" sizeWithCells="1">
                  <from>
                    <xdr:col>15</xdr:col>
                    <xdr:colOff>352425</xdr:colOff>
                    <xdr:row>18</xdr:row>
                    <xdr:rowOff>57150</xdr:rowOff>
                  </from>
                  <to>
                    <xdr:col>17</xdr:col>
                    <xdr:colOff>47625</xdr:colOff>
                    <xdr:row>18</xdr:row>
                    <xdr:rowOff>238125</xdr:rowOff>
                  </to>
                </anchor>
              </controlPr>
            </control>
          </mc:Choice>
        </mc:AlternateContent>
        <mc:AlternateContent xmlns:mc="http://schemas.openxmlformats.org/markup-compatibility/2006">
          <mc:Choice Requires="x14">
            <control shapeId="80293" r:id="rId65" name="Check Box 421">
              <controlPr defaultSize="0" autoFill="0" autoLine="0" autoPict="0">
                <anchor moveWithCells="1" sizeWithCells="1">
                  <from>
                    <xdr:col>11</xdr:col>
                    <xdr:colOff>66675</xdr:colOff>
                    <xdr:row>18</xdr:row>
                    <xdr:rowOff>57150</xdr:rowOff>
                  </from>
                  <to>
                    <xdr:col>12</xdr:col>
                    <xdr:colOff>57150</xdr:colOff>
                    <xdr:row>18</xdr:row>
                    <xdr:rowOff>247650</xdr:rowOff>
                  </to>
                </anchor>
              </controlPr>
            </control>
          </mc:Choice>
        </mc:AlternateContent>
        <mc:AlternateContent xmlns:mc="http://schemas.openxmlformats.org/markup-compatibility/2006">
          <mc:Choice Requires="x14">
            <control shapeId="80294" r:id="rId66" name="Check Box 422">
              <controlPr defaultSize="0" autoFill="0" autoLine="0" autoPict="0">
                <anchor moveWithCells="1" sizeWithCells="1">
                  <from>
                    <xdr:col>12</xdr:col>
                    <xdr:colOff>76200</xdr:colOff>
                    <xdr:row>18</xdr:row>
                    <xdr:rowOff>57150</xdr:rowOff>
                  </from>
                  <to>
                    <xdr:col>13</xdr:col>
                    <xdr:colOff>171450</xdr:colOff>
                    <xdr:row>18</xdr:row>
                    <xdr:rowOff>247650</xdr:rowOff>
                  </to>
                </anchor>
              </controlPr>
            </control>
          </mc:Choice>
        </mc:AlternateContent>
        <mc:AlternateContent xmlns:mc="http://schemas.openxmlformats.org/markup-compatibility/2006">
          <mc:Choice Requires="x14">
            <control shapeId="80295" r:id="rId67" name="Check Box 423">
              <controlPr defaultSize="0" autoFill="0" autoLine="0" autoPict="0">
                <anchor moveWithCells="1" sizeWithCells="1">
                  <from>
                    <xdr:col>14</xdr:col>
                    <xdr:colOff>276225</xdr:colOff>
                    <xdr:row>18</xdr:row>
                    <xdr:rowOff>57150</xdr:rowOff>
                  </from>
                  <to>
                    <xdr:col>15</xdr:col>
                    <xdr:colOff>428625</xdr:colOff>
                    <xdr:row>18</xdr:row>
                    <xdr:rowOff>247650</xdr:rowOff>
                  </to>
                </anchor>
              </controlPr>
            </control>
          </mc:Choice>
        </mc:AlternateContent>
        <mc:AlternateContent xmlns:mc="http://schemas.openxmlformats.org/markup-compatibility/2006">
          <mc:Choice Requires="x14">
            <control shapeId="80299" r:id="rId68" name="Check Box 427">
              <controlPr defaultSize="0" autoFill="0" autoLine="0" autoPict="0">
                <anchor moveWithCells="1" sizeWithCells="1">
                  <from>
                    <xdr:col>13</xdr:col>
                    <xdr:colOff>171450</xdr:colOff>
                    <xdr:row>19</xdr:row>
                    <xdr:rowOff>47625</xdr:rowOff>
                  </from>
                  <to>
                    <xdr:col>14</xdr:col>
                    <xdr:colOff>381000</xdr:colOff>
                    <xdr:row>19</xdr:row>
                    <xdr:rowOff>247650</xdr:rowOff>
                  </to>
                </anchor>
              </controlPr>
            </control>
          </mc:Choice>
        </mc:AlternateContent>
        <mc:AlternateContent xmlns:mc="http://schemas.openxmlformats.org/markup-compatibility/2006">
          <mc:Choice Requires="x14">
            <control shapeId="80300" r:id="rId69" name="Check Box 428">
              <controlPr defaultSize="0" autoFill="0" autoLine="0" autoPict="0">
                <anchor moveWithCells="1" sizeWithCells="1">
                  <from>
                    <xdr:col>15</xdr:col>
                    <xdr:colOff>352425</xdr:colOff>
                    <xdr:row>19</xdr:row>
                    <xdr:rowOff>57150</xdr:rowOff>
                  </from>
                  <to>
                    <xdr:col>17</xdr:col>
                    <xdr:colOff>47625</xdr:colOff>
                    <xdr:row>19</xdr:row>
                    <xdr:rowOff>238125</xdr:rowOff>
                  </to>
                </anchor>
              </controlPr>
            </control>
          </mc:Choice>
        </mc:AlternateContent>
        <mc:AlternateContent xmlns:mc="http://schemas.openxmlformats.org/markup-compatibility/2006">
          <mc:Choice Requires="x14">
            <control shapeId="80301" r:id="rId70" name="Check Box 429">
              <controlPr defaultSize="0" autoFill="0" autoLine="0" autoPict="0">
                <anchor moveWithCells="1" sizeWithCells="1">
                  <from>
                    <xdr:col>11</xdr:col>
                    <xdr:colOff>66675</xdr:colOff>
                    <xdr:row>19</xdr:row>
                    <xdr:rowOff>57150</xdr:rowOff>
                  </from>
                  <to>
                    <xdr:col>12</xdr:col>
                    <xdr:colOff>57150</xdr:colOff>
                    <xdr:row>19</xdr:row>
                    <xdr:rowOff>247650</xdr:rowOff>
                  </to>
                </anchor>
              </controlPr>
            </control>
          </mc:Choice>
        </mc:AlternateContent>
        <mc:AlternateContent xmlns:mc="http://schemas.openxmlformats.org/markup-compatibility/2006">
          <mc:Choice Requires="x14">
            <control shapeId="80302" r:id="rId71" name="Check Box 430">
              <controlPr defaultSize="0" autoFill="0" autoLine="0" autoPict="0">
                <anchor moveWithCells="1" sizeWithCells="1">
                  <from>
                    <xdr:col>12</xdr:col>
                    <xdr:colOff>76200</xdr:colOff>
                    <xdr:row>19</xdr:row>
                    <xdr:rowOff>57150</xdr:rowOff>
                  </from>
                  <to>
                    <xdr:col>13</xdr:col>
                    <xdr:colOff>171450</xdr:colOff>
                    <xdr:row>19</xdr:row>
                    <xdr:rowOff>247650</xdr:rowOff>
                  </to>
                </anchor>
              </controlPr>
            </control>
          </mc:Choice>
        </mc:AlternateContent>
        <mc:AlternateContent xmlns:mc="http://schemas.openxmlformats.org/markup-compatibility/2006">
          <mc:Choice Requires="x14">
            <control shapeId="80303" r:id="rId72" name="Check Box 431">
              <controlPr defaultSize="0" autoFill="0" autoLine="0" autoPict="0">
                <anchor moveWithCells="1" sizeWithCells="1">
                  <from>
                    <xdr:col>14</xdr:col>
                    <xdr:colOff>276225</xdr:colOff>
                    <xdr:row>19</xdr:row>
                    <xdr:rowOff>57150</xdr:rowOff>
                  </from>
                  <to>
                    <xdr:col>15</xdr:col>
                    <xdr:colOff>428625</xdr:colOff>
                    <xdr:row>19</xdr:row>
                    <xdr:rowOff>247650</xdr:rowOff>
                  </to>
                </anchor>
              </controlPr>
            </control>
          </mc:Choice>
        </mc:AlternateContent>
        <mc:AlternateContent xmlns:mc="http://schemas.openxmlformats.org/markup-compatibility/2006">
          <mc:Choice Requires="x14">
            <control shapeId="80307" r:id="rId73" name="Check Box 435">
              <controlPr defaultSize="0" autoFill="0" autoLine="0" autoPict="0">
                <anchor moveWithCells="1" sizeWithCells="1">
                  <from>
                    <xdr:col>13</xdr:col>
                    <xdr:colOff>171450</xdr:colOff>
                    <xdr:row>20</xdr:row>
                    <xdr:rowOff>47625</xdr:rowOff>
                  </from>
                  <to>
                    <xdr:col>14</xdr:col>
                    <xdr:colOff>381000</xdr:colOff>
                    <xdr:row>20</xdr:row>
                    <xdr:rowOff>247650</xdr:rowOff>
                  </to>
                </anchor>
              </controlPr>
            </control>
          </mc:Choice>
        </mc:AlternateContent>
        <mc:AlternateContent xmlns:mc="http://schemas.openxmlformats.org/markup-compatibility/2006">
          <mc:Choice Requires="x14">
            <control shapeId="80308" r:id="rId74" name="Check Box 436">
              <controlPr defaultSize="0" autoFill="0" autoLine="0" autoPict="0">
                <anchor moveWithCells="1" sizeWithCells="1">
                  <from>
                    <xdr:col>15</xdr:col>
                    <xdr:colOff>352425</xdr:colOff>
                    <xdr:row>20</xdr:row>
                    <xdr:rowOff>57150</xdr:rowOff>
                  </from>
                  <to>
                    <xdr:col>17</xdr:col>
                    <xdr:colOff>47625</xdr:colOff>
                    <xdr:row>20</xdr:row>
                    <xdr:rowOff>238125</xdr:rowOff>
                  </to>
                </anchor>
              </controlPr>
            </control>
          </mc:Choice>
        </mc:AlternateContent>
        <mc:AlternateContent xmlns:mc="http://schemas.openxmlformats.org/markup-compatibility/2006">
          <mc:Choice Requires="x14">
            <control shapeId="80309" r:id="rId75" name="Check Box 437">
              <controlPr defaultSize="0" autoFill="0" autoLine="0" autoPict="0">
                <anchor moveWithCells="1" sizeWithCells="1">
                  <from>
                    <xdr:col>11</xdr:col>
                    <xdr:colOff>66675</xdr:colOff>
                    <xdr:row>20</xdr:row>
                    <xdr:rowOff>57150</xdr:rowOff>
                  </from>
                  <to>
                    <xdr:col>12</xdr:col>
                    <xdr:colOff>57150</xdr:colOff>
                    <xdr:row>20</xdr:row>
                    <xdr:rowOff>247650</xdr:rowOff>
                  </to>
                </anchor>
              </controlPr>
            </control>
          </mc:Choice>
        </mc:AlternateContent>
        <mc:AlternateContent xmlns:mc="http://schemas.openxmlformats.org/markup-compatibility/2006">
          <mc:Choice Requires="x14">
            <control shapeId="80310" r:id="rId76" name="Check Box 438">
              <controlPr defaultSize="0" autoFill="0" autoLine="0" autoPict="0">
                <anchor moveWithCells="1" sizeWithCells="1">
                  <from>
                    <xdr:col>12</xdr:col>
                    <xdr:colOff>76200</xdr:colOff>
                    <xdr:row>20</xdr:row>
                    <xdr:rowOff>57150</xdr:rowOff>
                  </from>
                  <to>
                    <xdr:col>13</xdr:col>
                    <xdr:colOff>171450</xdr:colOff>
                    <xdr:row>20</xdr:row>
                    <xdr:rowOff>247650</xdr:rowOff>
                  </to>
                </anchor>
              </controlPr>
            </control>
          </mc:Choice>
        </mc:AlternateContent>
        <mc:AlternateContent xmlns:mc="http://schemas.openxmlformats.org/markup-compatibility/2006">
          <mc:Choice Requires="x14">
            <control shapeId="80311" r:id="rId77" name="Check Box 439">
              <controlPr defaultSize="0" autoFill="0" autoLine="0" autoPict="0">
                <anchor moveWithCells="1" sizeWithCells="1">
                  <from>
                    <xdr:col>14</xdr:col>
                    <xdr:colOff>276225</xdr:colOff>
                    <xdr:row>20</xdr:row>
                    <xdr:rowOff>57150</xdr:rowOff>
                  </from>
                  <to>
                    <xdr:col>15</xdr:col>
                    <xdr:colOff>428625</xdr:colOff>
                    <xdr:row>20</xdr:row>
                    <xdr:rowOff>247650</xdr:rowOff>
                  </to>
                </anchor>
              </controlPr>
            </control>
          </mc:Choice>
        </mc:AlternateContent>
        <mc:AlternateContent xmlns:mc="http://schemas.openxmlformats.org/markup-compatibility/2006">
          <mc:Choice Requires="x14">
            <control shapeId="80315" r:id="rId78" name="Check Box 443">
              <controlPr defaultSize="0" autoFill="0" autoLine="0" autoPict="0">
                <anchor moveWithCells="1" sizeWithCells="1">
                  <from>
                    <xdr:col>13</xdr:col>
                    <xdr:colOff>171450</xdr:colOff>
                    <xdr:row>21</xdr:row>
                    <xdr:rowOff>47625</xdr:rowOff>
                  </from>
                  <to>
                    <xdr:col>14</xdr:col>
                    <xdr:colOff>381000</xdr:colOff>
                    <xdr:row>21</xdr:row>
                    <xdr:rowOff>247650</xdr:rowOff>
                  </to>
                </anchor>
              </controlPr>
            </control>
          </mc:Choice>
        </mc:AlternateContent>
        <mc:AlternateContent xmlns:mc="http://schemas.openxmlformats.org/markup-compatibility/2006">
          <mc:Choice Requires="x14">
            <control shapeId="80316" r:id="rId79" name="Check Box 444">
              <controlPr defaultSize="0" autoFill="0" autoLine="0" autoPict="0">
                <anchor moveWithCells="1" sizeWithCells="1">
                  <from>
                    <xdr:col>15</xdr:col>
                    <xdr:colOff>352425</xdr:colOff>
                    <xdr:row>21</xdr:row>
                    <xdr:rowOff>57150</xdr:rowOff>
                  </from>
                  <to>
                    <xdr:col>17</xdr:col>
                    <xdr:colOff>47625</xdr:colOff>
                    <xdr:row>21</xdr:row>
                    <xdr:rowOff>238125</xdr:rowOff>
                  </to>
                </anchor>
              </controlPr>
            </control>
          </mc:Choice>
        </mc:AlternateContent>
        <mc:AlternateContent xmlns:mc="http://schemas.openxmlformats.org/markup-compatibility/2006">
          <mc:Choice Requires="x14">
            <control shapeId="80317" r:id="rId80" name="Check Box 445">
              <controlPr defaultSize="0" autoFill="0" autoLine="0" autoPict="0">
                <anchor moveWithCells="1" sizeWithCells="1">
                  <from>
                    <xdr:col>11</xdr:col>
                    <xdr:colOff>66675</xdr:colOff>
                    <xdr:row>21</xdr:row>
                    <xdr:rowOff>57150</xdr:rowOff>
                  </from>
                  <to>
                    <xdr:col>12</xdr:col>
                    <xdr:colOff>57150</xdr:colOff>
                    <xdr:row>21</xdr:row>
                    <xdr:rowOff>247650</xdr:rowOff>
                  </to>
                </anchor>
              </controlPr>
            </control>
          </mc:Choice>
        </mc:AlternateContent>
        <mc:AlternateContent xmlns:mc="http://schemas.openxmlformats.org/markup-compatibility/2006">
          <mc:Choice Requires="x14">
            <control shapeId="80318" r:id="rId81" name="Check Box 446">
              <controlPr defaultSize="0" autoFill="0" autoLine="0" autoPict="0">
                <anchor moveWithCells="1" sizeWithCells="1">
                  <from>
                    <xdr:col>12</xdr:col>
                    <xdr:colOff>76200</xdr:colOff>
                    <xdr:row>21</xdr:row>
                    <xdr:rowOff>57150</xdr:rowOff>
                  </from>
                  <to>
                    <xdr:col>13</xdr:col>
                    <xdr:colOff>171450</xdr:colOff>
                    <xdr:row>21</xdr:row>
                    <xdr:rowOff>247650</xdr:rowOff>
                  </to>
                </anchor>
              </controlPr>
            </control>
          </mc:Choice>
        </mc:AlternateContent>
        <mc:AlternateContent xmlns:mc="http://schemas.openxmlformats.org/markup-compatibility/2006">
          <mc:Choice Requires="x14">
            <control shapeId="80319" r:id="rId82" name="Check Box 447">
              <controlPr defaultSize="0" autoFill="0" autoLine="0" autoPict="0">
                <anchor moveWithCells="1" sizeWithCells="1">
                  <from>
                    <xdr:col>14</xdr:col>
                    <xdr:colOff>276225</xdr:colOff>
                    <xdr:row>21</xdr:row>
                    <xdr:rowOff>57150</xdr:rowOff>
                  </from>
                  <to>
                    <xdr:col>15</xdr:col>
                    <xdr:colOff>428625</xdr:colOff>
                    <xdr:row>21</xdr:row>
                    <xdr:rowOff>247650</xdr:rowOff>
                  </to>
                </anchor>
              </controlPr>
            </control>
          </mc:Choice>
        </mc:AlternateContent>
        <mc:AlternateContent xmlns:mc="http://schemas.openxmlformats.org/markup-compatibility/2006">
          <mc:Choice Requires="x14">
            <control shapeId="80323" r:id="rId83" name="Check Box 451">
              <controlPr defaultSize="0" autoFill="0" autoLine="0" autoPict="0">
                <anchor moveWithCells="1" sizeWithCells="1">
                  <from>
                    <xdr:col>13</xdr:col>
                    <xdr:colOff>171450</xdr:colOff>
                    <xdr:row>22</xdr:row>
                    <xdr:rowOff>47625</xdr:rowOff>
                  </from>
                  <to>
                    <xdr:col>14</xdr:col>
                    <xdr:colOff>381000</xdr:colOff>
                    <xdr:row>22</xdr:row>
                    <xdr:rowOff>247650</xdr:rowOff>
                  </to>
                </anchor>
              </controlPr>
            </control>
          </mc:Choice>
        </mc:AlternateContent>
        <mc:AlternateContent xmlns:mc="http://schemas.openxmlformats.org/markup-compatibility/2006">
          <mc:Choice Requires="x14">
            <control shapeId="80324" r:id="rId84" name="Check Box 452">
              <controlPr defaultSize="0" autoFill="0" autoLine="0" autoPict="0">
                <anchor moveWithCells="1" sizeWithCells="1">
                  <from>
                    <xdr:col>15</xdr:col>
                    <xdr:colOff>352425</xdr:colOff>
                    <xdr:row>22</xdr:row>
                    <xdr:rowOff>57150</xdr:rowOff>
                  </from>
                  <to>
                    <xdr:col>17</xdr:col>
                    <xdr:colOff>47625</xdr:colOff>
                    <xdr:row>22</xdr:row>
                    <xdr:rowOff>238125</xdr:rowOff>
                  </to>
                </anchor>
              </controlPr>
            </control>
          </mc:Choice>
        </mc:AlternateContent>
        <mc:AlternateContent xmlns:mc="http://schemas.openxmlformats.org/markup-compatibility/2006">
          <mc:Choice Requires="x14">
            <control shapeId="80325" r:id="rId85" name="Check Box 453">
              <controlPr defaultSize="0" autoFill="0" autoLine="0" autoPict="0">
                <anchor moveWithCells="1" sizeWithCells="1">
                  <from>
                    <xdr:col>11</xdr:col>
                    <xdr:colOff>66675</xdr:colOff>
                    <xdr:row>22</xdr:row>
                    <xdr:rowOff>57150</xdr:rowOff>
                  </from>
                  <to>
                    <xdr:col>12</xdr:col>
                    <xdr:colOff>57150</xdr:colOff>
                    <xdr:row>22</xdr:row>
                    <xdr:rowOff>247650</xdr:rowOff>
                  </to>
                </anchor>
              </controlPr>
            </control>
          </mc:Choice>
        </mc:AlternateContent>
        <mc:AlternateContent xmlns:mc="http://schemas.openxmlformats.org/markup-compatibility/2006">
          <mc:Choice Requires="x14">
            <control shapeId="80326" r:id="rId86" name="Check Box 454">
              <controlPr defaultSize="0" autoFill="0" autoLine="0" autoPict="0">
                <anchor moveWithCells="1" sizeWithCells="1">
                  <from>
                    <xdr:col>12</xdr:col>
                    <xdr:colOff>76200</xdr:colOff>
                    <xdr:row>22</xdr:row>
                    <xdr:rowOff>57150</xdr:rowOff>
                  </from>
                  <to>
                    <xdr:col>13</xdr:col>
                    <xdr:colOff>171450</xdr:colOff>
                    <xdr:row>22</xdr:row>
                    <xdr:rowOff>247650</xdr:rowOff>
                  </to>
                </anchor>
              </controlPr>
            </control>
          </mc:Choice>
        </mc:AlternateContent>
        <mc:AlternateContent xmlns:mc="http://schemas.openxmlformats.org/markup-compatibility/2006">
          <mc:Choice Requires="x14">
            <control shapeId="80327" r:id="rId87" name="Check Box 455">
              <controlPr defaultSize="0" autoFill="0" autoLine="0" autoPict="0">
                <anchor moveWithCells="1" sizeWithCells="1">
                  <from>
                    <xdr:col>14</xdr:col>
                    <xdr:colOff>276225</xdr:colOff>
                    <xdr:row>22</xdr:row>
                    <xdr:rowOff>57150</xdr:rowOff>
                  </from>
                  <to>
                    <xdr:col>15</xdr:col>
                    <xdr:colOff>428625</xdr:colOff>
                    <xdr:row>22</xdr:row>
                    <xdr:rowOff>247650</xdr:rowOff>
                  </to>
                </anchor>
              </controlPr>
            </control>
          </mc:Choice>
        </mc:AlternateContent>
        <mc:AlternateContent xmlns:mc="http://schemas.openxmlformats.org/markup-compatibility/2006">
          <mc:Choice Requires="x14">
            <control shapeId="80061" r:id="rId88" name="Check Box 189">
              <controlPr defaultSize="0" autoFill="0" autoLine="0" autoPict="0">
                <anchor moveWithCells="1" sizeWithCells="1">
                  <from>
                    <xdr:col>17</xdr:col>
                    <xdr:colOff>38100</xdr:colOff>
                    <xdr:row>18</xdr:row>
                    <xdr:rowOff>0</xdr:rowOff>
                  </from>
                  <to>
                    <xdr:col>17</xdr:col>
                    <xdr:colOff>47625</xdr:colOff>
                    <xdr:row>18</xdr:row>
                    <xdr:rowOff>0</xdr:rowOff>
                  </to>
                </anchor>
              </controlPr>
            </control>
          </mc:Choice>
        </mc:AlternateContent>
        <mc:AlternateContent xmlns:mc="http://schemas.openxmlformats.org/markup-compatibility/2006">
          <mc:Choice Requires="x14">
            <control shapeId="80062" r:id="rId89" name="Check Box 190">
              <controlPr defaultSize="0" autoFill="0" autoLine="0" autoPict="0">
                <anchor moveWithCells="1" sizeWithCells="1">
                  <from>
                    <xdr:col>17</xdr:col>
                    <xdr:colOff>38100</xdr:colOff>
                    <xdr:row>18</xdr:row>
                    <xdr:rowOff>0</xdr:rowOff>
                  </from>
                  <to>
                    <xdr:col>17</xdr:col>
                    <xdr:colOff>47625</xdr:colOff>
                    <xdr:row>18</xdr:row>
                    <xdr:rowOff>0</xdr:rowOff>
                  </to>
                </anchor>
              </controlPr>
            </control>
          </mc:Choice>
        </mc:AlternateContent>
        <mc:AlternateContent xmlns:mc="http://schemas.openxmlformats.org/markup-compatibility/2006">
          <mc:Choice Requires="x14">
            <control shapeId="80063" r:id="rId90" name="Check Box 191">
              <controlPr defaultSize="0" autoFill="0" autoLine="0" autoPict="0">
                <anchor moveWithCells="1" sizeWithCells="1">
                  <from>
                    <xdr:col>17</xdr:col>
                    <xdr:colOff>38100</xdr:colOff>
                    <xdr:row>18</xdr:row>
                    <xdr:rowOff>0</xdr:rowOff>
                  </from>
                  <to>
                    <xdr:col>17</xdr:col>
                    <xdr:colOff>47625</xdr:colOff>
                    <xdr:row>18</xdr:row>
                    <xdr:rowOff>0</xdr:rowOff>
                  </to>
                </anchor>
              </controlPr>
            </control>
          </mc:Choice>
        </mc:AlternateContent>
        <mc:AlternateContent xmlns:mc="http://schemas.openxmlformats.org/markup-compatibility/2006">
          <mc:Choice Requires="x14">
            <control shapeId="80064" r:id="rId91" name="Check Box 192">
              <controlPr defaultSize="0" autoFill="0" autoLine="0" autoPict="0">
                <anchor moveWithCells="1" sizeWithCells="1">
                  <from>
                    <xdr:col>17</xdr:col>
                    <xdr:colOff>38100</xdr:colOff>
                    <xdr:row>18</xdr:row>
                    <xdr:rowOff>0</xdr:rowOff>
                  </from>
                  <to>
                    <xdr:col>17</xdr:col>
                    <xdr:colOff>47625</xdr:colOff>
                    <xdr:row>18</xdr:row>
                    <xdr:rowOff>0</xdr:rowOff>
                  </to>
                </anchor>
              </controlPr>
            </control>
          </mc:Choice>
        </mc:AlternateContent>
        <mc:AlternateContent xmlns:mc="http://schemas.openxmlformats.org/markup-compatibility/2006">
          <mc:Choice Requires="x14">
            <control shapeId="80065" r:id="rId92" name="Check Box 193">
              <controlPr defaultSize="0" autoFill="0" autoLine="0" autoPict="0">
                <anchor moveWithCells="1" sizeWithCells="1">
                  <from>
                    <xdr:col>11</xdr:col>
                    <xdr:colOff>57150</xdr:colOff>
                    <xdr:row>18</xdr:row>
                    <xdr:rowOff>0</xdr:rowOff>
                  </from>
                  <to>
                    <xdr:col>11</xdr:col>
                    <xdr:colOff>57150</xdr:colOff>
                    <xdr:row>18</xdr:row>
                    <xdr:rowOff>0</xdr:rowOff>
                  </to>
                </anchor>
              </controlPr>
            </control>
          </mc:Choice>
        </mc:AlternateContent>
        <mc:AlternateContent xmlns:mc="http://schemas.openxmlformats.org/markup-compatibility/2006">
          <mc:Choice Requires="x14">
            <control shapeId="80086" r:id="rId93" name="Check Box 214">
              <controlPr defaultSize="0" autoFill="0" autoLine="0" autoPict="0">
                <anchor moveWithCells="1" sizeWithCells="1">
                  <from>
                    <xdr:col>17</xdr:col>
                    <xdr:colOff>38100</xdr:colOff>
                    <xdr:row>22</xdr:row>
                    <xdr:rowOff>0</xdr:rowOff>
                  </from>
                  <to>
                    <xdr:col>17</xdr:col>
                    <xdr:colOff>47625</xdr:colOff>
                    <xdr:row>22</xdr:row>
                    <xdr:rowOff>0</xdr:rowOff>
                  </to>
                </anchor>
              </controlPr>
            </control>
          </mc:Choice>
        </mc:AlternateContent>
        <mc:AlternateContent xmlns:mc="http://schemas.openxmlformats.org/markup-compatibility/2006">
          <mc:Choice Requires="x14">
            <control shapeId="80087" r:id="rId94" name="Check Box 215">
              <controlPr defaultSize="0" autoFill="0" autoLine="0" autoPict="0">
                <anchor moveWithCells="1" sizeWithCells="1">
                  <from>
                    <xdr:col>17</xdr:col>
                    <xdr:colOff>38100</xdr:colOff>
                    <xdr:row>22</xdr:row>
                    <xdr:rowOff>0</xdr:rowOff>
                  </from>
                  <to>
                    <xdr:col>17</xdr:col>
                    <xdr:colOff>47625</xdr:colOff>
                    <xdr:row>22</xdr:row>
                    <xdr:rowOff>0</xdr:rowOff>
                  </to>
                </anchor>
              </controlPr>
            </control>
          </mc:Choice>
        </mc:AlternateContent>
        <mc:AlternateContent xmlns:mc="http://schemas.openxmlformats.org/markup-compatibility/2006">
          <mc:Choice Requires="x14">
            <control shapeId="80088" r:id="rId95" name="Check Box 216">
              <controlPr defaultSize="0" autoFill="0" autoLine="0" autoPict="0">
                <anchor moveWithCells="1" sizeWithCells="1">
                  <from>
                    <xdr:col>17</xdr:col>
                    <xdr:colOff>38100</xdr:colOff>
                    <xdr:row>22</xdr:row>
                    <xdr:rowOff>0</xdr:rowOff>
                  </from>
                  <to>
                    <xdr:col>17</xdr:col>
                    <xdr:colOff>47625</xdr:colOff>
                    <xdr:row>22</xdr:row>
                    <xdr:rowOff>0</xdr:rowOff>
                  </to>
                </anchor>
              </controlPr>
            </control>
          </mc:Choice>
        </mc:AlternateContent>
        <mc:AlternateContent xmlns:mc="http://schemas.openxmlformats.org/markup-compatibility/2006">
          <mc:Choice Requires="x14">
            <control shapeId="80089" r:id="rId96" name="Check Box 217">
              <controlPr defaultSize="0" autoFill="0" autoLine="0" autoPict="0">
                <anchor moveWithCells="1" sizeWithCells="1">
                  <from>
                    <xdr:col>17</xdr:col>
                    <xdr:colOff>38100</xdr:colOff>
                    <xdr:row>22</xdr:row>
                    <xdr:rowOff>0</xdr:rowOff>
                  </from>
                  <to>
                    <xdr:col>17</xdr:col>
                    <xdr:colOff>47625</xdr:colOff>
                    <xdr:row>22</xdr:row>
                    <xdr:rowOff>0</xdr:rowOff>
                  </to>
                </anchor>
              </controlPr>
            </control>
          </mc:Choice>
        </mc:AlternateContent>
        <mc:AlternateContent xmlns:mc="http://schemas.openxmlformats.org/markup-compatibility/2006">
          <mc:Choice Requires="x14">
            <control shapeId="80090" r:id="rId97" name="Check Box 218">
              <controlPr defaultSize="0" autoFill="0" autoLine="0" autoPict="0">
                <anchor moveWithCells="1" sizeWithCells="1">
                  <from>
                    <xdr:col>11</xdr:col>
                    <xdr:colOff>57150</xdr:colOff>
                    <xdr:row>22</xdr:row>
                    <xdr:rowOff>0</xdr:rowOff>
                  </from>
                  <to>
                    <xdr:col>11</xdr:col>
                    <xdr:colOff>57150</xdr:colOff>
                    <xdr:row>22</xdr:row>
                    <xdr:rowOff>0</xdr:rowOff>
                  </to>
                </anchor>
              </controlPr>
            </control>
          </mc:Choice>
        </mc:AlternateContent>
        <mc:AlternateContent xmlns:mc="http://schemas.openxmlformats.org/markup-compatibility/2006">
          <mc:Choice Requires="x14">
            <control shapeId="80096" r:id="rId98" name="Check Box 224">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97" r:id="rId99" name="Check Box 225">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98" r:id="rId100" name="Check Box 226">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99" r:id="rId101" name="Check Box 227">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100" r:id="rId102" name="Check Box 228">
              <controlPr defaultSize="0" autoFill="0" autoLine="0" autoPict="0">
                <anchor moveWithCells="1" sizeWithCells="1">
                  <from>
                    <xdr:col>11</xdr:col>
                    <xdr:colOff>57150</xdr:colOff>
                    <xdr:row>23</xdr:row>
                    <xdr:rowOff>0</xdr:rowOff>
                  </from>
                  <to>
                    <xdr:col>11</xdr:col>
                    <xdr:colOff>57150</xdr:colOff>
                    <xdr:row>23</xdr:row>
                    <xdr:rowOff>0</xdr:rowOff>
                  </to>
                </anchor>
              </controlPr>
            </control>
          </mc:Choice>
        </mc:AlternateContent>
        <mc:AlternateContent xmlns:mc="http://schemas.openxmlformats.org/markup-compatibility/2006">
          <mc:Choice Requires="x14">
            <control shapeId="80028" r:id="rId103" name="Check Box 156">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29" r:id="rId104" name="Check Box 157">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30" r:id="rId105" name="Check Box 158">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31" r:id="rId106" name="Check Box 159">
              <controlPr defaultSize="0" autoFill="0" autoLine="0" autoPict="0">
                <anchor moveWithCells="1" sizeWithCells="1">
                  <from>
                    <xdr:col>17</xdr:col>
                    <xdr:colOff>38100</xdr:colOff>
                    <xdr:row>23</xdr:row>
                    <xdr:rowOff>0</xdr:rowOff>
                  </from>
                  <to>
                    <xdr:col>17</xdr:col>
                    <xdr:colOff>47625</xdr:colOff>
                    <xdr:row>23</xdr:row>
                    <xdr:rowOff>0</xdr:rowOff>
                  </to>
                </anchor>
              </controlPr>
            </control>
          </mc:Choice>
        </mc:AlternateContent>
        <mc:AlternateContent xmlns:mc="http://schemas.openxmlformats.org/markup-compatibility/2006">
          <mc:Choice Requires="x14">
            <control shapeId="80032" r:id="rId107" name="Check Box 160">
              <controlPr defaultSize="0" autoFill="0" autoLine="0" autoPict="0">
                <anchor moveWithCells="1" sizeWithCells="1">
                  <from>
                    <xdr:col>11</xdr:col>
                    <xdr:colOff>66675</xdr:colOff>
                    <xdr:row>23</xdr:row>
                    <xdr:rowOff>0</xdr:rowOff>
                  </from>
                  <to>
                    <xdr:col>11</xdr:col>
                    <xdr:colOff>66675</xdr:colOff>
                    <xdr:row>23</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0" tint="-0.249977111117893"/>
    <pageSetUpPr fitToPage="1"/>
  </sheetPr>
  <dimension ref="A1:W98"/>
  <sheetViews>
    <sheetView showGridLines="0" zoomScale="85" zoomScaleNormal="85" zoomScalePageLayoutView="99" workbookViewId="0">
      <selection activeCell="A8" sqref="A8"/>
    </sheetView>
  </sheetViews>
  <sheetFormatPr defaultColWidth="9.140625" defaultRowHeight="15" x14ac:dyDescent="0.25"/>
  <cols>
    <col min="1" max="2" width="8.7109375" style="28" customWidth="1"/>
    <col min="3" max="3" width="32.7109375" style="123" customWidth="1"/>
    <col min="4" max="4" width="13.7109375" style="123" customWidth="1"/>
    <col min="5" max="6" width="9.7109375" style="123" customWidth="1"/>
    <col min="7" max="7" width="10.7109375" style="123" customWidth="1"/>
    <col min="8" max="8" width="13.7109375" style="123" customWidth="1"/>
    <col min="9" max="10" width="9.7109375" style="123" customWidth="1"/>
    <col min="11" max="11" width="10.7109375" style="123" customWidth="1"/>
    <col min="12" max="14" width="13.7109375" style="123" customWidth="1"/>
    <col min="15" max="15" width="9.7109375" style="123" customWidth="1"/>
    <col min="16" max="16" width="10.7109375" style="123" customWidth="1"/>
    <col min="17" max="17" width="13.7109375" style="123" customWidth="1"/>
    <col min="18" max="18" width="9.7109375" style="123" customWidth="1"/>
    <col min="19" max="19" width="10.7109375" style="123" customWidth="1"/>
    <col min="20" max="20" width="21.7109375" style="123" customWidth="1"/>
    <col min="21" max="21" width="13.7109375" style="123" customWidth="1"/>
    <col min="22" max="22" width="10.7109375" style="123" customWidth="1"/>
    <col min="23" max="23" width="21.7109375" style="123" customWidth="1"/>
    <col min="24" max="16384" width="9.140625" style="123"/>
  </cols>
  <sheetData>
    <row r="1" spans="1:23" ht="15" customHeight="1" x14ac:dyDescent="0.25">
      <c r="A1" s="123"/>
      <c r="B1" s="341"/>
      <c r="C1" s="341"/>
      <c r="D1" s="341"/>
      <c r="E1" s="341"/>
      <c r="F1" s="341"/>
      <c r="G1" s="341"/>
      <c r="H1" s="341"/>
      <c r="I1" s="341"/>
      <c r="J1" s="341"/>
      <c r="K1" s="341"/>
      <c r="L1" s="341"/>
      <c r="M1" s="341"/>
      <c r="N1" s="341"/>
      <c r="O1" s="341"/>
      <c r="P1" s="341"/>
      <c r="Q1" s="341"/>
      <c r="R1" s="341"/>
      <c r="S1" s="341"/>
      <c r="T1" s="341"/>
      <c r="U1" s="341"/>
      <c r="V1" s="341"/>
      <c r="W1" s="341"/>
    </row>
    <row r="2" spans="1:23" ht="26.25" customHeight="1" x14ac:dyDescent="0.25">
      <c r="A2" s="404" t="s">
        <v>440</v>
      </c>
      <c r="B2" s="491"/>
      <c r="C2" s="491"/>
      <c r="D2" s="491"/>
      <c r="E2" s="491"/>
      <c r="F2" s="491"/>
      <c r="G2" s="491"/>
      <c r="H2" s="491"/>
      <c r="I2" s="491"/>
      <c r="J2" s="491"/>
      <c r="K2" s="491"/>
      <c r="L2" s="491"/>
      <c r="M2" s="491"/>
      <c r="N2" s="491"/>
      <c r="O2" s="491"/>
      <c r="P2" s="491"/>
      <c r="Q2" s="491"/>
      <c r="R2" s="491"/>
      <c r="S2" s="491"/>
      <c r="T2" s="491"/>
      <c r="U2" s="491"/>
      <c r="V2" s="491"/>
      <c r="W2" s="491"/>
    </row>
    <row r="3" spans="1:23" s="140" customFormat="1" ht="15" customHeight="1" x14ac:dyDescent="0.25">
      <c r="A3" s="492" t="s">
        <v>182</v>
      </c>
      <c r="B3" s="492"/>
      <c r="C3" s="644" t="str">
        <f>IF('General Info'!D3="","",'General Info'!D3)</f>
        <v/>
      </c>
      <c r="D3" s="493"/>
      <c r="E3" s="493"/>
      <c r="F3" s="493"/>
      <c r="G3" s="493"/>
      <c r="H3" s="493"/>
      <c r="I3" s="493"/>
      <c r="J3" s="493"/>
      <c r="K3" s="493"/>
      <c r="L3" s="493"/>
      <c r="M3" s="493"/>
      <c r="N3" s="493"/>
      <c r="O3" s="493"/>
      <c r="P3" s="493"/>
      <c r="Q3" s="493"/>
      <c r="R3" s="493"/>
      <c r="S3" s="493"/>
      <c r="T3" s="493"/>
      <c r="U3" s="493"/>
      <c r="V3" s="493"/>
      <c r="W3" s="493"/>
    </row>
    <row r="4" spans="1:23" ht="15" customHeight="1" thickBot="1" x14ac:dyDescent="0.3">
      <c r="A4" s="494"/>
      <c r="B4" s="494"/>
      <c r="C4" s="494"/>
      <c r="D4" s="494"/>
      <c r="E4" s="494"/>
      <c r="F4" s="494"/>
      <c r="G4" s="494"/>
      <c r="H4" s="494"/>
      <c r="I4" s="494"/>
      <c r="J4" s="494"/>
      <c r="K4" s="494"/>
      <c r="L4" s="494"/>
      <c r="M4" s="494"/>
      <c r="N4" s="494"/>
      <c r="O4" s="494"/>
      <c r="P4" s="494"/>
      <c r="Q4" s="495"/>
      <c r="R4" s="495"/>
      <c r="S4" s="494"/>
      <c r="T4" s="494"/>
      <c r="U4" s="494"/>
      <c r="V4" s="494"/>
      <c r="W4" s="494"/>
    </row>
    <row r="5" spans="1:23" ht="20.100000000000001" customHeight="1" x14ac:dyDescent="0.25">
      <c r="A5" s="1216"/>
      <c r="B5" s="1216"/>
      <c r="C5" s="1311"/>
      <c r="D5" s="1298" t="s">
        <v>294</v>
      </c>
      <c r="E5" s="1299"/>
      <c r="F5" s="1299"/>
      <c r="G5" s="1300"/>
      <c r="H5" s="1304" t="s">
        <v>641</v>
      </c>
      <c r="I5" s="1305"/>
      <c r="J5" s="1305"/>
      <c r="K5" s="1306"/>
      <c r="L5" s="1304" t="s">
        <v>407</v>
      </c>
      <c r="M5" s="1299"/>
      <c r="N5" s="1299"/>
      <c r="O5" s="1299"/>
      <c r="P5" s="1300"/>
      <c r="Q5" s="1304" t="s">
        <v>406</v>
      </c>
      <c r="R5" s="1305"/>
      <c r="S5" s="1305"/>
      <c r="T5" s="1306"/>
      <c r="U5" s="1304" t="s">
        <v>639</v>
      </c>
      <c r="V5" s="1305"/>
      <c r="W5" s="1306"/>
    </row>
    <row r="6" spans="1:23" ht="20.100000000000001" customHeight="1" thickBot="1" x14ac:dyDescent="0.3">
      <c r="A6" s="1310"/>
      <c r="B6" s="1310"/>
      <c r="C6" s="1312"/>
      <c r="D6" s="1301"/>
      <c r="E6" s="1302"/>
      <c r="F6" s="1302"/>
      <c r="G6" s="1303"/>
      <c r="H6" s="1307"/>
      <c r="I6" s="1308"/>
      <c r="J6" s="1308"/>
      <c r="K6" s="1309"/>
      <c r="L6" s="1301"/>
      <c r="M6" s="1302"/>
      <c r="N6" s="1302"/>
      <c r="O6" s="1302"/>
      <c r="P6" s="1303"/>
      <c r="Q6" s="1307"/>
      <c r="R6" s="1308"/>
      <c r="S6" s="1308"/>
      <c r="T6" s="1309"/>
      <c r="U6" s="1307"/>
      <c r="V6" s="1308"/>
      <c r="W6" s="1309"/>
    </row>
    <row r="7" spans="1:23" ht="47.25" customHeight="1" thickBot="1" x14ac:dyDescent="0.3">
      <c r="A7" s="496" t="s">
        <v>1</v>
      </c>
      <c r="B7" s="1313" t="s">
        <v>265</v>
      </c>
      <c r="C7" s="1314"/>
      <c r="D7" s="367" t="s">
        <v>502</v>
      </c>
      <c r="E7" s="368" t="s">
        <v>293</v>
      </c>
      <c r="F7" s="368" t="s">
        <v>18</v>
      </c>
      <c r="G7" s="418" t="s">
        <v>656</v>
      </c>
      <c r="H7" s="417" t="s">
        <v>640</v>
      </c>
      <c r="I7" s="368" t="s">
        <v>293</v>
      </c>
      <c r="J7" s="368" t="s">
        <v>18</v>
      </c>
      <c r="K7" s="418" t="s">
        <v>659</v>
      </c>
      <c r="L7" s="367" t="s">
        <v>633</v>
      </c>
      <c r="M7" s="368" t="s">
        <v>634</v>
      </c>
      <c r="N7" s="368" t="s">
        <v>635</v>
      </c>
      <c r="O7" s="368" t="s">
        <v>293</v>
      </c>
      <c r="P7" s="418" t="s">
        <v>16</v>
      </c>
      <c r="Q7" s="367" t="s">
        <v>636</v>
      </c>
      <c r="R7" s="368" t="s">
        <v>293</v>
      </c>
      <c r="S7" s="417" t="s">
        <v>637</v>
      </c>
      <c r="T7" s="418" t="s">
        <v>503</v>
      </c>
      <c r="U7" s="367" t="s">
        <v>597</v>
      </c>
      <c r="V7" s="368" t="s">
        <v>16</v>
      </c>
      <c r="W7" s="418" t="s">
        <v>638</v>
      </c>
    </row>
    <row r="8" spans="1:23" x14ac:dyDescent="0.25">
      <c r="A8" s="805"/>
      <c r="B8" s="30" t="str">
        <f>IF(A8="","",VLOOKUP(A8,Property!$B$10:$D$1037,3,0))</f>
        <v/>
      </c>
      <c r="C8" s="806"/>
      <c r="D8" s="807"/>
      <c r="E8" s="808"/>
      <c r="F8" s="809"/>
      <c r="G8" s="810"/>
      <c r="H8" s="807"/>
      <c r="I8" s="883" t="str">
        <f>IF(ISBLANK(E8),"",E8)</f>
        <v/>
      </c>
      <c r="J8" s="883" t="str">
        <f t="shared" ref="J8:K8" si="0">IF(ISBLANK(F8),"",F8)</f>
        <v/>
      </c>
      <c r="K8" s="884" t="str">
        <f t="shared" si="0"/>
        <v/>
      </c>
      <c r="L8" s="811"/>
      <c r="M8" s="812"/>
      <c r="N8" s="813"/>
      <c r="O8" s="814"/>
      <c r="P8" s="810"/>
      <c r="Q8" s="815"/>
      <c r="R8" s="814"/>
      <c r="S8" s="814"/>
      <c r="T8" s="816"/>
      <c r="U8" s="807"/>
      <c r="V8" s="817"/>
      <c r="W8" s="816"/>
    </row>
    <row r="9" spans="1:23" x14ac:dyDescent="0.25">
      <c r="A9" s="37"/>
      <c r="B9" s="38" t="str">
        <f>IF(A9="","",VLOOKUP(A9,Property!$B$10:$D$1037,3,0))</f>
        <v/>
      </c>
      <c r="C9" s="57"/>
      <c r="D9" s="70"/>
      <c r="E9" s="74"/>
      <c r="F9" s="81"/>
      <c r="G9" s="44"/>
      <c r="H9" s="70"/>
      <c r="I9" s="885" t="str">
        <f t="shared" ref="I9:I67" si="1">IF(ISBLANK(E9),"",E9)</f>
        <v/>
      </c>
      <c r="J9" s="885" t="str">
        <f t="shared" ref="J9:J67" si="2">IF(ISBLANK(F9),"",F9)</f>
        <v/>
      </c>
      <c r="K9" s="886" t="str">
        <f t="shared" ref="K9:K67" si="3">IF(ISBLANK(G9),"",G9)</f>
        <v/>
      </c>
      <c r="L9" s="45"/>
      <c r="M9" s="35"/>
      <c r="N9" s="68"/>
      <c r="O9" s="74"/>
      <c r="P9" s="44"/>
      <c r="Q9" s="70"/>
      <c r="R9" s="74"/>
      <c r="S9" s="74"/>
      <c r="T9" s="69"/>
      <c r="U9" s="45"/>
      <c r="V9" s="68"/>
      <c r="W9" s="69"/>
    </row>
    <row r="10" spans="1:23" x14ac:dyDescent="0.25">
      <c r="A10" s="37"/>
      <c r="B10" s="38" t="str">
        <f>IF(A10="","",VLOOKUP(A10,Property!$B$10:$D$1037,3,0))</f>
        <v/>
      </c>
      <c r="C10" s="57"/>
      <c r="D10" s="70"/>
      <c r="E10" s="74"/>
      <c r="F10" s="81"/>
      <c r="G10" s="44"/>
      <c r="H10" s="70"/>
      <c r="I10" s="885" t="str">
        <f t="shared" si="1"/>
        <v/>
      </c>
      <c r="J10" s="885" t="str">
        <f t="shared" si="2"/>
        <v/>
      </c>
      <c r="K10" s="886" t="str">
        <f t="shared" si="3"/>
        <v/>
      </c>
      <c r="L10" s="45"/>
      <c r="M10" s="35"/>
      <c r="N10" s="68"/>
      <c r="O10" s="74"/>
      <c r="P10" s="44"/>
      <c r="Q10" s="70"/>
      <c r="R10" s="74"/>
      <c r="S10" s="74"/>
      <c r="T10" s="69"/>
      <c r="U10" s="45"/>
      <c r="V10" s="68"/>
      <c r="W10" s="69"/>
    </row>
    <row r="11" spans="1:23" x14ac:dyDescent="0.25">
      <c r="A11" s="37"/>
      <c r="B11" s="38" t="str">
        <f>IF(A11="","",VLOOKUP(A11,Property!$B$10:$D$1037,3,0))</f>
        <v/>
      </c>
      <c r="C11" s="57"/>
      <c r="D11" s="70"/>
      <c r="E11" s="74"/>
      <c r="F11" s="81"/>
      <c r="G11" s="44"/>
      <c r="H11" s="70"/>
      <c r="I11" s="885" t="str">
        <f t="shared" si="1"/>
        <v/>
      </c>
      <c r="J11" s="885" t="str">
        <f t="shared" si="2"/>
        <v/>
      </c>
      <c r="K11" s="886" t="str">
        <f t="shared" si="3"/>
        <v/>
      </c>
      <c r="L11" s="45"/>
      <c r="M11" s="35"/>
      <c r="N11" s="68"/>
      <c r="O11" s="74"/>
      <c r="P11" s="44"/>
      <c r="Q11" s="70"/>
      <c r="R11" s="74"/>
      <c r="S11" s="74"/>
      <c r="T11" s="69"/>
      <c r="U11" s="45"/>
      <c r="V11" s="68"/>
      <c r="W11" s="69"/>
    </row>
    <row r="12" spans="1:23" x14ac:dyDescent="0.25">
      <c r="A12" s="37"/>
      <c r="B12" s="38" t="str">
        <f>IF(A12="","",VLOOKUP(A12,Property!$B$10:$D$1037,3,0))</f>
        <v/>
      </c>
      <c r="C12" s="57"/>
      <c r="D12" s="70"/>
      <c r="E12" s="74"/>
      <c r="F12" s="81"/>
      <c r="G12" s="44"/>
      <c r="H12" s="70"/>
      <c r="I12" s="885" t="str">
        <f t="shared" si="1"/>
        <v/>
      </c>
      <c r="J12" s="885" t="str">
        <f t="shared" si="2"/>
        <v/>
      </c>
      <c r="K12" s="886" t="str">
        <f t="shared" si="3"/>
        <v/>
      </c>
      <c r="L12" s="45"/>
      <c r="M12" s="35"/>
      <c r="N12" s="68"/>
      <c r="O12" s="74"/>
      <c r="P12" s="44"/>
      <c r="Q12" s="70"/>
      <c r="R12" s="74"/>
      <c r="S12" s="74"/>
      <c r="T12" s="69"/>
      <c r="U12" s="45"/>
      <c r="V12" s="68"/>
      <c r="W12" s="69"/>
    </row>
    <row r="13" spans="1:23" x14ac:dyDescent="0.25">
      <c r="A13" s="37"/>
      <c r="B13" s="38" t="str">
        <f>IF(A13="","",VLOOKUP(A13,Property!$B$10:$D$1037,3,0))</f>
        <v/>
      </c>
      <c r="C13" s="57"/>
      <c r="D13" s="70"/>
      <c r="E13" s="74"/>
      <c r="F13" s="81"/>
      <c r="G13" s="44"/>
      <c r="H13" s="70"/>
      <c r="I13" s="885" t="str">
        <f t="shared" si="1"/>
        <v/>
      </c>
      <c r="J13" s="885" t="str">
        <f t="shared" si="2"/>
        <v/>
      </c>
      <c r="K13" s="886" t="str">
        <f t="shared" si="3"/>
        <v/>
      </c>
      <c r="L13" s="45"/>
      <c r="M13" s="35"/>
      <c r="N13" s="68"/>
      <c r="O13" s="74"/>
      <c r="P13" s="44"/>
      <c r="Q13" s="70"/>
      <c r="R13" s="74"/>
      <c r="S13" s="74"/>
      <c r="T13" s="69"/>
      <c r="U13" s="45"/>
      <c r="V13" s="68"/>
      <c r="W13" s="69"/>
    </row>
    <row r="14" spans="1:23" x14ac:dyDescent="0.25">
      <c r="A14" s="37"/>
      <c r="B14" s="38" t="str">
        <f>IF(A14="","",VLOOKUP(A14,Property!$B$10:$D$1037,3,0))</f>
        <v/>
      </c>
      <c r="C14" s="57"/>
      <c r="D14" s="70"/>
      <c r="E14" s="74"/>
      <c r="F14" s="81"/>
      <c r="G14" s="44"/>
      <c r="H14" s="70"/>
      <c r="I14" s="885" t="str">
        <f t="shared" si="1"/>
        <v/>
      </c>
      <c r="J14" s="885" t="str">
        <f t="shared" si="2"/>
        <v/>
      </c>
      <c r="K14" s="886" t="str">
        <f t="shared" si="3"/>
        <v/>
      </c>
      <c r="L14" s="45"/>
      <c r="M14" s="35"/>
      <c r="N14" s="68"/>
      <c r="O14" s="74"/>
      <c r="P14" s="44"/>
      <c r="Q14" s="70"/>
      <c r="R14" s="74"/>
      <c r="S14" s="74"/>
      <c r="T14" s="69"/>
      <c r="U14" s="45"/>
      <c r="V14" s="68"/>
      <c r="W14" s="69"/>
    </row>
    <row r="15" spans="1:23" x14ac:dyDescent="0.25">
      <c r="A15" s="37"/>
      <c r="B15" s="38" t="str">
        <f>IF(A15="","",VLOOKUP(A15,Property!$B$10:$D$1037,3,0))</f>
        <v/>
      </c>
      <c r="C15" s="57"/>
      <c r="D15" s="70"/>
      <c r="E15" s="74"/>
      <c r="F15" s="81"/>
      <c r="G15" s="44"/>
      <c r="H15" s="70"/>
      <c r="I15" s="885" t="str">
        <f t="shared" si="1"/>
        <v/>
      </c>
      <c r="J15" s="885" t="str">
        <f t="shared" si="2"/>
        <v/>
      </c>
      <c r="K15" s="886" t="str">
        <f t="shared" si="3"/>
        <v/>
      </c>
      <c r="L15" s="45"/>
      <c r="M15" s="35"/>
      <c r="N15" s="68"/>
      <c r="O15" s="74"/>
      <c r="P15" s="44"/>
      <c r="Q15" s="70"/>
      <c r="R15" s="74"/>
      <c r="S15" s="74"/>
      <c r="T15" s="69"/>
      <c r="U15" s="45"/>
      <c r="V15" s="68"/>
      <c r="W15" s="69"/>
    </row>
    <row r="16" spans="1:23" x14ac:dyDescent="0.25">
      <c r="A16" s="37"/>
      <c r="B16" s="38" t="str">
        <f>IF(A16="","",VLOOKUP(A16,Property!$B$10:$D$1037,3,0))</f>
        <v/>
      </c>
      <c r="C16" s="57"/>
      <c r="D16" s="70"/>
      <c r="E16" s="74"/>
      <c r="F16" s="81"/>
      <c r="G16" s="44"/>
      <c r="H16" s="70"/>
      <c r="I16" s="885" t="str">
        <f t="shared" si="1"/>
        <v/>
      </c>
      <c r="J16" s="885" t="str">
        <f t="shared" si="2"/>
        <v/>
      </c>
      <c r="K16" s="886" t="str">
        <f t="shared" si="3"/>
        <v/>
      </c>
      <c r="L16" s="45"/>
      <c r="M16" s="35"/>
      <c r="N16" s="68"/>
      <c r="O16" s="74"/>
      <c r="P16" s="44"/>
      <c r="Q16" s="70"/>
      <c r="R16" s="74"/>
      <c r="S16" s="74"/>
      <c r="T16" s="69"/>
      <c r="U16" s="45"/>
      <c r="V16" s="68"/>
      <c r="W16" s="69"/>
    </row>
    <row r="17" spans="1:23" x14ac:dyDescent="0.25">
      <c r="A17" s="37"/>
      <c r="B17" s="38" t="str">
        <f>IF(A17="","",VLOOKUP(A17,Property!$B$10:$D$1037,3,0))</f>
        <v/>
      </c>
      <c r="C17" s="57"/>
      <c r="D17" s="70"/>
      <c r="E17" s="74"/>
      <c r="F17" s="81"/>
      <c r="G17" s="44"/>
      <c r="H17" s="70"/>
      <c r="I17" s="885" t="str">
        <f t="shared" si="1"/>
        <v/>
      </c>
      <c r="J17" s="885" t="str">
        <f t="shared" si="2"/>
        <v/>
      </c>
      <c r="K17" s="886" t="str">
        <f t="shared" si="3"/>
        <v/>
      </c>
      <c r="L17" s="45"/>
      <c r="M17" s="35"/>
      <c r="N17" s="68"/>
      <c r="O17" s="74"/>
      <c r="P17" s="44"/>
      <c r="Q17" s="70"/>
      <c r="R17" s="74"/>
      <c r="S17" s="74"/>
      <c r="T17" s="69"/>
      <c r="U17" s="45"/>
      <c r="V17" s="68"/>
      <c r="W17" s="69"/>
    </row>
    <row r="18" spans="1:23" x14ac:dyDescent="0.25">
      <c r="A18" s="37"/>
      <c r="B18" s="38" t="str">
        <f>IF(A18="","",VLOOKUP(A18,Property!$B$10:$D$1037,3,0))</f>
        <v/>
      </c>
      <c r="C18" s="57"/>
      <c r="D18" s="70"/>
      <c r="E18" s="74"/>
      <c r="F18" s="81"/>
      <c r="G18" s="44"/>
      <c r="H18" s="70"/>
      <c r="I18" s="885" t="str">
        <f t="shared" si="1"/>
        <v/>
      </c>
      <c r="J18" s="885" t="str">
        <f t="shared" si="2"/>
        <v/>
      </c>
      <c r="K18" s="886" t="str">
        <f t="shared" si="3"/>
        <v/>
      </c>
      <c r="L18" s="45"/>
      <c r="M18" s="35"/>
      <c r="N18" s="68"/>
      <c r="O18" s="74"/>
      <c r="P18" s="44"/>
      <c r="Q18" s="70"/>
      <c r="R18" s="74"/>
      <c r="S18" s="74"/>
      <c r="T18" s="69"/>
      <c r="U18" s="45"/>
      <c r="V18" s="68"/>
      <c r="W18" s="69"/>
    </row>
    <row r="19" spans="1:23" x14ac:dyDescent="0.25">
      <c r="A19" s="37"/>
      <c r="B19" s="38" t="str">
        <f>IF(A19="","",VLOOKUP(A19,Property!$B$10:$D$1037,3,0))</f>
        <v/>
      </c>
      <c r="C19" s="57"/>
      <c r="D19" s="70"/>
      <c r="E19" s="74"/>
      <c r="F19" s="81"/>
      <c r="G19" s="44"/>
      <c r="H19" s="70"/>
      <c r="I19" s="885" t="str">
        <f t="shared" si="1"/>
        <v/>
      </c>
      <c r="J19" s="885" t="str">
        <f t="shared" si="2"/>
        <v/>
      </c>
      <c r="K19" s="886" t="str">
        <f t="shared" si="3"/>
        <v/>
      </c>
      <c r="L19" s="45"/>
      <c r="M19" s="35"/>
      <c r="N19" s="68"/>
      <c r="O19" s="74"/>
      <c r="P19" s="44"/>
      <c r="Q19" s="70"/>
      <c r="R19" s="74"/>
      <c r="S19" s="74"/>
      <c r="T19" s="69"/>
      <c r="U19" s="45"/>
      <c r="V19" s="68"/>
      <c r="W19" s="69"/>
    </row>
    <row r="20" spans="1:23" x14ac:dyDescent="0.25">
      <c r="A20" s="37"/>
      <c r="B20" s="38" t="str">
        <f>IF(A20="","",VLOOKUP(A20,Property!$B$10:$D$1037,3,0))</f>
        <v/>
      </c>
      <c r="C20" s="57"/>
      <c r="D20" s="70"/>
      <c r="E20" s="74"/>
      <c r="F20" s="81"/>
      <c r="G20" s="44"/>
      <c r="H20" s="70"/>
      <c r="I20" s="885" t="str">
        <f t="shared" si="1"/>
        <v/>
      </c>
      <c r="J20" s="885" t="str">
        <f t="shared" si="2"/>
        <v/>
      </c>
      <c r="K20" s="886" t="str">
        <f t="shared" si="3"/>
        <v/>
      </c>
      <c r="L20" s="45"/>
      <c r="M20" s="35"/>
      <c r="N20" s="68"/>
      <c r="O20" s="74"/>
      <c r="P20" s="44"/>
      <c r="Q20" s="70"/>
      <c r="R20" s="74"/>
      <c r="S20" s="74"/>
      <c r="T20" s="69"/>
      <c r="U20" s="45"/>
      <c r="V20" s="68"/>
      <c r="W20" s="69"/>
    </row>
    <row r="21" spans="1:23" x14ac:dyDescent="0.25">
      <c r="A21" s="37"/>
      <c r="B21" s="38" t="str">
        <f>IF(A21="","",VLOOKUP(A21,Property!$B$10:$D$1037,3,0))</f>
        <v/>
      </c>
      <c r="C21" s="57"/>
      <c r="D21" s="70"/>
      <c r="E21" s="74"/>
      <c r="F21" s="81"/>
      <c r="G21" s="44"/>
      <c r="H21" s="70"/>
      <c r="I21" s="885" t="str">
        <f t="shared" si="1"/>
        <v/>
      </c>
      <c r="J21" s="885" t="str">
        <f t="shared" si="2"/>
        <v/>
      </c>
      <c r="K21" s="886" t="str">
        <f t="shared" si="3"/>
        <v/>
      </c>
      <c r="L21" s="45"/>
      <c r="M21" s="35"/>
      <c r="N21" s="68"/>
      <c r="O21" s="74"/>
      <c r="P21" s="44"/>
      <c r="Q21" s="70"/>
      <c r="R21" s="74"/>
      <c r="S21" s="74"/>
      <c r="T21" s="69"/>
      <c r="U21" s="45"/>
      <c r="V21" s="68"/>
      <c r="W21" s="69"/>
    </row>
    <row r="22" spans="1:23" x14ac:dyDescent="0.25">
      <c r="A22" s="37"/>
      <c r="B22" s="38" t="str">
        <f>IF(A22="","",VLOOKUP(A22,Property!$B$10:$D$1037,3,0))</f>
        <v/>
      </c>
      <c r="C22" s="57"/>
      <c r="D22" s="70"/>
      <c r="E22" s="74"/>
      <c r="F22" s="81"/>
      <c r="G22" s="44"/>
      <c r="H22" s="70"/>
      <c r="I22" s="885" t="str">
        <f t="shared" si="1"/>
        <v/>
      </c>
      <c r="J22" s="885" t="str">
        <f t="shared" si="2"/>
        <v/>
      </c>
      <c r="K22" s="886" t="str">
        <f t="shared" si="3"/>
        <v/>
      </c>
      <c r="L22" s="45"/>
      <c r="M22" s="35"/>
      <c r="N22" s="68"/>
      <c r="O22" s="74"/>
      <c r="P22" s="44"/>
      <c r="Q22" s="70"/>
      <c r="R22" s="74"/>
      <c r="S22" s="74"/>
      <c r="T22" s="69"/>
      <c r="U22" s="45"/>
      <c r="V22" s="68"/>
      <c r="W22" s="69"/>
    </row>
    <row r="23" spans="1:23" x14ac:dyDescent="0.25">
      <c r="A23" s="37"/>
      <c r="B23" s="38" t="str">
        <f>IF(A23="","",VLOOKUP(A23,Property!$B$10:$D$1037,3,0))</f>
        <v/>
      </c>
      <c r="C23" s="57"/>
      <c r="D23" s="70"/>
      <c r="E23" s="74"/>
      <c r="F23" s="81"/>
      <c r="G23" s="44"/>
      <c r="H23" s="70"/>
      <c r="I23" s="885" t="str">
        <f t="shared" si="1"/>
        <v/>
      </c>
      <c r="J23" s="885" t="str">
        <f t="shared" si="2"/>
        <v/>
      </c>
      <c r="K23" s="886" t="str">
        <f t="shared" si="3"/>
        <v/>
      </c>
      <c r="L23" s="45"/>
      <c r="M23" s="35"/>
      <c r="N23" s="68"/>
      <c r="O23" s="74"/>
      <c r="P23" s="44"/>
      <c r="Q23" s="70"/>
      <c r="R23" s="74"/>
      <c r="S23" s="74"/>
      <c r="T23" s="69"/>
      <c r="U23" s="45"/>
      <c r="V23" s="68"/>
      <c r="W23" s="69"/>
    </row>
    <row r="24" spans="1:23" x14ac:dyDescent="0.25">
      <c r="A24" s="37"/>
      <c r="B24" s="38" t="str">
        <f>IF(A24="","",VLOOKUP(A24,Property!$B$10:$D$1037,3,0))</f>
        <v/>
      </c>
      <c r="C24" s="57"/>
      <c r="D24" s="70"/>
      <c r="E24" s="74"/>
      <c r="F24" s="81"/>
      <c r="G24" s="44"/>
      <c r="H24" s="70"/>
      <c r="I24" s="885" t="str">
        <f>IF(ISBLANK(E25),"",E25)</f>
        <v/>
      </c>
      <c r="J24" s="885" t="str">
        <f t="shared" si="2"/>
        <v/>
      </c>
      <c r="K24" s="886" t="str">
        <f t="shared" si="3"/>
        <v/>
      </c>
      <c r="L24" s="45"/>
      <c r="M24" s="35"/>
      <c r="N24" s="68"/>
      <c r="O24" s="74"/>
      <c r="P24" s="44"/>
      <c r="Q24" s="70"/>
      <c r="R24" s="74"/>
      <c r="S24" s="74"/>
      <c r="T24" s="69"/>
      <c r="U24" s="45"/>
      <c r="V24" s="68"/>
      <c r="W24" s="69"/>
    </row>
    <row r="25" spans="1:23" x14ac:dyDescent="0.25">
      <c r="A25" s="37"/>
      <c r="B25" s="38" t="str">
        <f>IF(A25="","",VLOOKUP(A25,Property!$B$10:$D$1037,3,0))</f>
        <v/>
      </c>
      <c r="C25" s="57"/>
      <c r="D25" s="70"/>
      <c r="E25" s="74"/>
      <c r="F25" s="81"/>
      <c r="G25" s="44"/>
      <c r="H25" s="70"/>
      <c r="I25" s="887"/>
      <c r="J25" s="885" t="str">
        <f t="shared" si="2"/>
        <v/>
      </c>
      <c r="K25" s="886" t="str">
        <f t="shared" si="3"/>
        <v/>
      </c>
      <c r="L25" s="45"/>
      <c r="M25" s="35"/>
      <c r="N25" s="68"/>
      <c r="O25" s="74"/>
      <c r="P25" s="44"/>
      <c r="Q25" s="70"/>
      <c r="R25" s="74"/>
      <c r="S25" s="74"/>
      <c r="T25" s="69"/>
      <c r="U25" s="45"/>
      <c r="V25" s="68"/>
      <c r="W25" s="69"/>
    </row>
    <row r="26" spans="1:23" x14ac:dyDescent="0.25">
      <c r="A26" s="37"/>
      <c r="B26" s="38" t="str">
        <f>IF(A26="","",VLOOKUP(A26,Property!$B$10:$D$1037,3,0))</f>
        <v/>
      </c>
      <c r="C26" s="57"/>
      <c r="D26" s="70"/>
      <c r="E26" s="74"/>
      <c r="F26" s="81"/>
      <c r="G26" s="44"/>
      <c r="H26" s="70"/>
      <c r="I26" s="885" t="str">
        <f t="shared" si="1"/>
        <v/>
      </c>
      <c r="J26" s="885" t="str">
        <f t="shared" si="2"/>
        <v/>
      </c>
      <c r="K26" s="886" t="str">
        <f t="shared" si="3"/>
        <v/>
      </c>
      <c r="L26" s="45"/>
      <c r="M26" s="35"/>
      <c r="N26" s="68"/>
      <c r="O26" s="74"/>
      <c r="P26" s="44"/>
      <c r="Q26" s="70"/>
      <c r="R26" s="74"/>
      <c r="S26" s="74"/>
      <c r="T26" s="69"/>
      <c r="U26" s="45"/>
      <c r="V26" s="68"/>
      <c r="W26" s="69"/>
    </row>
    <row r="27" spans="1:23" x14ac:dyDescent="0.25">
      <c r="A27" s="37"/>
      <c r="B27" s="38" t="str">
        <f>IF(A27="","",VLOOKUP(A27,Property!$B$10:$D$1037,3,0))</f>
        <v/>
      </c>
      <c r="C27" s="57"/>
      <c r="D27" s="70"/>
      <c r="E27" s="74"/>
      <c r="F27" s="81"/>
      <c r="G27" s="44"/>
      <c r="H27" s="70"/>
      <c r="I27" s="885" t="str">
        <f t="shared" si="1"/>
        <v/>
      </c>
      <c r="J27" s="885" t="str">
        <f t="shared" si="2"/>
        <v/>
      </c>
      <c r="K27" s="886" t="str">
        <f t="shared" si="3"/>
        <v/>
      </c>
      <c r="L27" s="45"/>
      <c r="M27" s="35"/>
      <c r="N27" s="68"/>
      <c r="O27" s="74"/>
      <c r="P27" s="44"/>
      <c r="Q27" s="70"/>
      <c r="R27" s="74"/>
      <c r="S27" s="74"/>
      <c r="T27" s="69"/>
      <c r="U27" s="45"/>
      <c r="V27" s="68"/>
      <c r="W27" s="69"/>
    </row>
    <row r="28" spans="1:23" x14ac:dyDescent="0.25">
      <c r="A28" s="640"/>
      <c r="B28" s="38" t="str">
        <f>IF(A28="","",VLOOKUP(A28,Property!$B$10:$D$1037,3,0))</f>
        <v/>
      </c>
      <c r="C28" s="57"/>
      <c r="D28" s="45"/>
      <c r="E28" s="659"/>
      <c r="F28" s="660"/>
      <c r="G28" s="36"/>
      <c r="H28" s="45"/>
      <c r="I28" s="885" t="str">
        <f t="shared" si="1"/>
        <v/>
      </c>
      <c r="J28" s="885" t="str">
        <f t="shared" si="2"/>
        <v/>
      </c>
      <c r="K28" s="886" t="str">
        <f t="shared" si="3"/>
        <v/>
      </c>
      <c r="L28" s="45"/>
      <c r="M28" s="35"/>
      <c r="N28" s="35"/>
      <c r="O28" s="659"/>
      <c r="P28" s="36"/>
      <c r="Q28" s="45"/>
      <c r="R28" s="659"/>
      <c r="S28" s="659"/>
      <c r="T28" s="661"/>
      <c r="U28" s="45"/>
      <c r="V28" s="35"/>
      <c r="W28" s="661"/>
    </row>
    <row r="29" spans="1:23" x14ac:dyDescent="0.25">
      <c r="A29" s="37"/>
      <c r="B29" s="38" t="str">
        <f>IF(A29="","",VLOOKUP(A29,Property!$B$10:$D$1037,3,0))</f>
        <v/>
      </c>
      <c r="C29" s="57"/>
      <c r="D29" s="70"/>
      <c r="E29" s="74"/>
      <c r="F29" s="81"/>
      <c r="G29" s="44"/>
      <c r="H29" s="70"/>
      <c r="I29" s="885" t="str">
        <f t="shared" si="1"/>
        <v/>
      </c>
      <c r="J29" s="885" t="str">
        <f t="shared" si="2"/>
        <v/>
      </c>
      <c r="K29" s="886" t="str">
        <f t="shared" si="3"/>
        <v/>
      </c>
      <c r="L29" s="45"/>
      <c r="M29" s="35"/>
      <c r="N29" s="68"/>
      <c r="O29" s="74"/>
      <c r="P29" s="44"/>
      <c r="Q29" s="70"/>
      <c r="R29" s="74"/>
      <c r="S29" s="74"/>
      <c r="T29" s="69"/>
      <c r="U29" s="45"/>
      <c r="V29" s="68"/>
      <c r="W29" s="69"/>
    </row>
    <row r="30" spans="1:23" x14ac:dyDescent="0.25">
      <c r="A30" s="37"/>
      <c r="B30" s="38" t="str">
        <f>IF(A30="","",VLOOKUP(A30,Property!$B$10:$D$1037,3,0))</f>
        <v/>
      </c>
      <c r="C30" s="57"/>
      <c r="D30" s="70"/>
      <c r="E30" s="74"/>
      <c r="F30" s="81"/>
      <c r="G30" s="44"/>
      <c r="H30" s="70"/>
      <c r="I30" s="885" t="str">
        <f t="shared" si="1"/>
        <v/>
      </c>
      <c r="J30" s="885" t="str">
        <f t="shared" si="2"/>
        <v/>
      </c>
      <c r="K30" s="886" t="str">
        <f t="shared" si="3"/>
        <v/>
      </c>
      <c r="L30" s="45"/>
      <c r="M30" s="35"/>
      <c r="N30" s="68"/>
      <c r="O30" s="74"/>
      <c r="P30" s="44"/>
      <c r="Q30" s="70"/>
      <c r="R30" s="74"/>
      <c r="S30" s="74"/>
      <c r="T30" s="69"/>
      <c r="U30" s="45"/>
      <c r="V30" s="68"/>
      <c r="W30" s="69"/>
    </row>
    <row r="31" spans="1:23" x14ac:dyDescent="0.25">
      <c r="A31" s="37"/>
      <c r="B31" s="38" t="str">
        <f>IF(A31="","",VLOOKUP(A31,Property!$B$10:$D$1037,3,0))</f>
        <v/>
      </c>
      <c r="C31" s="57"/>
      <c r="D31" s="70"/>
      <c r="E31" s="74"/>
      <c r="F31" s="81"/>
      <c r="G31" s="44"/>
      <c r="H31" s="70"/>
      <c r="I31" s="885" t="str">
        <f t="shared" si="1"/>
        <v/>
      </c>
      <c r="J31" s="885" t="str">
        <f t="shared" si="2"/>
        <v/>
      </c>
      <c r="K31" s="886" t="str">
        <f t="shared" si="3"/>
        <v/>
      </c>
      <c r="L31" s="45"/>
      <c r="M31" s="35"/>
      <c r="N31" s="68"/>
      <c r="O31" s="74"/>
      <c r="P31" s="44"/>
      <c r="Q31" s="70"/>
      <c r="R31" s="74"/>
      <c r="S31" s="74"/>
      <c r="T31" s="69"/>
      <c r="U31" s="45"/>
      <c r="V31" s="68"/>
      <c r="W31" s="69"/>
    </row>
    <row r="32" spans="1:23" x14ac:dyDescent="0.25">
      <c r="A32" s="37"/>
      <c r="B32" s="38" t="str">
        <f>IF(A32="","",VLOOKUP(A32,Property!$B$10:$D$1037,3,0))</f>
        <v/>
      </c>
      <c r="C32" s="57"/>
      <c r="D32" s="70"/>
      <c r="E32" s="74"/>
      <c r="F32" s="81"/>
      <c r="G32" s="44"/>
      <c r="H32" s="70"/>
      <c r="I32" s="885" t="str">
        <f t="shared" si="1"/>
        <v/>
      </c>
      <c r="J32" s="885" t="str">
        <f t="shared" si="2"/>
        <v/>
      </c>
      <c r="K32" s="886" t="str">
        <f t="shared" si="3"/>
        <v/>
      </c>
      <c r="L32" s="45"/>
      <c r="M32" s="35"/>
      <c r="N32" s="68"/>
      <c r="O32" s="74"/>
      <c r="P32" s="44"/>
      <c r="Q32" s="70"/>
      <c r="R32" s="74"/>
      <c r="S32" s="74"/>
      <c r="T32" s="69"/>
      <c r="U32" s="45"/>
      <c r="V32" s="68"/>
      <c r="W32" s="69"/>
    </row>
    <row r="33" spans="1:23" x14ac:dyDescent="0.25">
      <c r="A33" s="37"/>
      <c r="B33" s="38" t="str">
        <f>IF(A33="","",VLOOKUP(A33,Property!$B$10:$D$1037,3,0))</f>
        <v/>
      </c>
      <c r="C33" s="57"/>
      <c r="D33" s="70"/>
      <c r="E33" s="74"/>
      <c r="F33" s="81"/>
      <c r="G33" s="44"/>
      <c r="H33" s="70"/>
      <c r="I33" s="885" t="str">
        <f t="shared" si="1"/>
        <v/>
      </c>
      <c r="J33" s="885" t="str">
        <f t="shared" si="2"/>
        <v/>
      </c>
      <c r="K33" s="886" t="str">
        <f t="shared" si="3"/>
        <v/>
      </c>
      <c r="L33" s="45"/>
      <c r="M33" s="35"/>
      <c r="N33" s="68"/>
      <c r="O33" s="74"/>
      <c r="P33" s="44"/>
      <c r="Q33" s="70"/>
      <c r="R33" s="74"/>
      <c r="S33" s="74"/>
      <c r="T33" s="69"/>
      <c r="U33" s="45"/>
      <c r="V33" s="68"/>
      <c r="W33" s="69"/>
    </row>
    <row r="34" spans="1:23" x14ac:dyDescent="0.25">
      <c r="A34" s="37"/>
      <c r="B34" s="38" t="str">
        <f>IF(A34="","",VLOOKUP(A34,Property!$B$10:$D$1037,3,0))</f>
        <v/>
      </c>
      <c r="C34" s="57"/>
      <c r="D34" s="70"/>
      <c r="E34" s="74"/>
      <c r="F34" s="81"/>
      <c r="G34" s="44"/>
      <c r="H34" s="70"/>
      <c r="I34" s="885" t="str">
        <f t="shared" si="1"/>
        <v/>
      </c>
      <c r="J34" s="885" t="str">
        <f t="shared" si="2"/>
        <v/>
      </c>
      <c r="K34" s="886" t="str">
        <f t="shared" si="3"/>
        <v/>
      </c>
      <c r="L34" s="45"/>
      <c r="M34" s="35"/>
      <c r="N34" s="68"/>
      <c r="O34" s="74"/>
      <c r="P34" s="44"/>
      <c r="Q34" s="70"/>
      <c r="R34" s="74"/>
      <c r="S34" s="74"/>
      <c r="T34" s="69"/>
      <c r="U34" s="45"/>
      <c r="V34" s="68"/>
      <c r="W34" s="69"/>
    </row>
    <row r="35" spans="1:23" x14ac:dyDescent="0.25">
      <c r="A35" s="37"/>
      <c r="B35" s="38" t="str">
        <f>IF(A35="","",VLOOKUP(A35,Property!$B$10:$D$1037,3,0))</f>
        <v/>
      </c>
      <c r="C35" s="57"/>
      <c r="D35" s="70"/>
      <c r="E35" s="74"/>
      <c r="F35" s="81"/>
      <c r="G35" s="44"/>
      <c r="H35" s="70"/>
      <c r="I35" s="885" t="str">
        <f t="shared" si="1"/>
        <v/>
      </c>
      <c r="J35" s="885" t="str">
        <f t="shared" si="2"/>
        <v/>
      </c>
      <c r="K35" s="886" t="str">
        <f t="shared" si="3"/>
        <v/>
      </c>
      <c r="L35" s="45"/>
      <c r="M35" s="35"/>
      <c r="N35" s="68"/>
      <c r="O35" s="74"/>
      <c r="P35" s="44"/>
      <c r="Q35" s="70"/>
      <c r="R35" s="74"/>
      <c r="S35" s="74"/>
      <c r="T35" s="69"/>
      <c r="U35" s="45"/>
      <c r="V35" s="68"/>
      <c r="W35" s="69"/>
    </row>
    <row r="36" spans="1:23" x14ac:dyDescent="0.25">
      <c r="A36" s="37"/>
      <c r="B36" s="38" t="str">
        <f>IF(A36="","",VLOOKUP(A36,Property!$B$10:$D$1037,3,0))</f>
        <v/>
      </c>
      <c r="C36" s="57"/>
      <c r="D36" s="70"/>
      <c r="E36" s="74"/>
      <c r="F36" s="81"/>
      <c r="G36" s="44"/>
      <c r="H36" s="70"/>
      <c r="I36" s="885" t="str">
        <f t="shared" si="1"/>
        <v/>
      </c>
      <c r="J36" s="885" t="str">
        <f t="shared" si="2"/>
        <v/>
      </c>
      <c r="K36" s="886" t="str">
        <f t="shared" si="3"/>
        <v/>
      </c>
      <c r="L36" s="45"/>
      <c r="M36" s="35"/>
      <c r="N36" s="68"/>
      <c r="O36" s="74"/>
      <c r="P36" s="44"/>
      <c r="Q36" s="70"/>
      <c r="R36" s="74"/>
      <c r="S36" s="74"/>
      <c r="T36" s="69"/>
      <c r="U36" s="45"/>
      <c r="V36" s="68"/>
      <c r="W36" s="69"/>
    </row>
    <row r="37" spans="1:23" x14ac:dyDescent="0.25">
      <c r="A37" s="37"/>
      <c r="B37" s="38" t="str">
        <f>IF(A37="","",VLOOKUP(A37,Property!$B$10:$D$1037,3,0))</f>
        <v/>
      </c>
      <c r="C37" s="57"/>
      <c r="D37" s="70"/>
      <c r="E37" s="74"/>
      <c r="F37" s="81"/>
      <c r="G37" s="44"/>
      <c r="H37" s="70"/>
      <c r="I37" s="885" t="str">
        <f t="shared" si="1"/>
        <v/>
      </c>
      <c r="J37" s="885" t="str">
        <f t="shared" si="2"/>
        <v/>
      </c>
      <c r="K37" s="886" t="str">
        <f t="shared" si="3"/>
        <v/>
      </c>
      <c r="L37" s="45"/>
      <c r="M37" s="35"/>
      <c r="N37" s="68"/>
      <c r="O37" s="74"/>
      <c r="P37" s="44"/>
      <c r="Q37" s="70"/>
      <c r="R37" s="74"/>
      <c r="S37" s="74"/>
      <c r="T37" s="69"/>
      <c r="U37" s="45"/>
      <c r="V37" s="68"/>
      <c r="W37" s="69"/>
    </row>
    <row r="38" spans="1:23" x14ac:dyDescent="0.25">
      <c r="A38" s="37"/>
      <c r="B38" s="38" t="str">
        <f>IF(A38="","",VLOOKUP(A38,Property!$B$10:$D$1037,3,0))</f>
        <v/>
      </c>
      <c r="C38" s="57"/>
      <c r="D38" s="70"/>
      <c r="E38" s="74"/>
      <c r="F38" s="81"/>
      <c r="G38" s="44"/>
      <c r="H38" s="70"/>
      <c r="I38" s="885" t="str">
        <f t="shared" si="1"/>
        <v/>
      </c>
      <c r="J38" s="885" t="str">
        <f t="shared" si="2"/>
        <v/>
      </c>
      <c r="K38" s="886" t="str">
        <f t="shared" si="3"/>
        <v/>
      </c>
      <c r="L38" s="45"/>
      <c r="M38" s="35"/>
      <c r="N38" s="68"/>
      <c r="O38" s="74"/>
      <c r="P38" s="44"/>
      <c r="Q38" s="70"/>
      <c r="R38" s="74"/>
      <c r="S38" s="74"/>
      <c r="T38" s="69"/>
      <c r="U38" s="45"/>
      <c r="V38" s="68"/>
      <c r="W38" s="69"/>
    </row>
    <row r="39" spans="1:23" x14ac:dyDescent="0.25">
      <c r="A39" s="37"/>
      <c r="B39" s="38" t="str">
        <f>IF(A39="","",VLOOKUP(A39,Property!$B$10:$D$1037,3,0))</f>
        <v/>
      </c>
      <c r="C39" s="57"/>
      <c r="D39" s="70"/>
      <c r="E39" s="74"/>
      <c r="F39" s="81"/>
      <c r="G39" s="44"/>
      <c r="H39" s="70"/>
      <c r="I39" s="885" t="str">
        <f t="shared" si="1"/>
        <v/>
      </c>
      <c r="J39" s="885" t="str">
        <f t="shared" si="2"/>
        <v/>
      </c>
      <c r="K39" s="886" t="str">
        <f t="shared" si="3"/>
        <v/>
      </c>
      <c r="L39" s="45"/>
      <c r="M39" s="35"/>
      <c r="N39" s="68"/>
      <c r="O39" s="74"/>
      <c r="P39" s="44"/>
      <c r="Q39" s="70"/>
      <c r="R39" s="74"/>
      <c r="S39" s="74"/>
      <c r="T39" s="69"/>
      <c r="U39" s="45"/>
      <c r="V39" s="68"/>
      <c r="W39" s="69"/>
    </row>
    <row r="40" spans="1:23" x14ac:dyDescent="0.25">
      <c r="A40" s="37"/>
      <c r="B40" s="38" t="str">
        <f>IF(A40="","",VLOOKUP(A40,Property!$B$10:$D$1037,3,0))</f>
        <v/>
      </c>
      <c r="C40" s="57"/>
      <c r="D40" s="70"/>
      <c r="E40" s="74"/>
      <c r="F40" s="81"/>
      <c r="G40" s="44"/>
      <c r="H40" s="70"/>
      <c r="I40" s="885" t="str">
        <f t="shared" si="1"/>
        <v/>
      </c>
      <c r="J40" s="885" t="str">
        <f t="shared" si="2"/>
        <v/>
      </c>
      <c r="K40" s="886" t="str">
        <f t="shared" si="3"/>
        <v/>
      </c>
      <c r="L40" s="45"/>
      <c r="M40" s="35"/>
      <c r="N40" s="68"/>
      <c r="O40" s="74"/>
      <c r="P40" s="44"/>
      <c r="Q40" s="70"/>
      <c r="R40" s="74"/>
      <c r="S40" s="74"/>
      <c r="T40" s="69"/>
      <c r="U40" s="45"/>
      <c r="V40" s="68"/>
      <c r="W40" s="69"/>
    </row>
    <row r="41" spans="1:23" x14ac:dyDescent="0.25">
      <c r="A41" s="37"/>
      <c r="B41" s="38" t="str">
        <f>IF(A41="","",VLOOKUP(A41,Property!$B$10:$D$1037,3,0))</f>
        <v/>
      </c>
      <c r="C41" s="57"/>
      <c r="D41" s="70"/>
      <c r="E41" s="74"/>
      <c r="F41" s="81"/>
      <c r="G41" s="44"/>
      <c r="H41" s="70"/>
      <c r="I41" s="885" t="str">
        <f t="shared" si="1"/>
        <v/>
      </c>
      <c r="J41" s="885" t="str">
        <f t="shared" si="2"/>
        <v/>
      </c>
      <c r="K41" s="886" t="str">
        <f t="shared" si="3"/>
        <v/>
      </c>
      <c r="L41" s="45"/>
      <c r="M41" s="35"/>
      <c r="N41" s="68"/>
      <c r="O41" s="74"/>
      <c r="P41" s="44"/>
      <c r="Q41" s="70"/>
      <c r="R41" s="74"/>
      <c r="S41" s="74"/>
      <c r="T41" s="69"/>
      <c r="U41" s="45"/>
      <c r="V41" s="68"/>
      <c r="W41" s="69"/>
    </row>
    <row r="42" spans="1:23" x14ac:dyDescent="0.25">
      <c r="A42" s="37"/>
      <c r="B42" s="38" t="str">
        <f>IF(A42="","",VLOOKUP(A42,Property!$B$10:$D$1037,3,0))</f>
        <v/>
      </c>
      <c r="C42" s="57"/>
      <c r="D42" s="70"/>
      <c r="E42" s="74"/>
      <c r="F42" s="81"/>
      <c r="G42" s="44"/>
      <c r="H42" s="70"/>
      <c r="I42" s="885" t="str">
        <f t="shared" si="1"/>
        <v/>
      </c>
      <c r="J42" s="885" t="str">
        <f t="shared" si="2"/>
        <v/>
      </c>
      <c r="K42" s="886" t="str">
        <f t="shared" si="3"/>
        <v/>
      </c>
      <c r="L42" s="45"/>
      <c r="M42" s="35"/>
      <c r="N42" s="68"/>
      <c r="O42" s="74"/>
      <c r="P42" s="44"/>
      <c r="Q42" s="70"/>
      <c r="R42" s="74"/>
      <c r="S42" s="74"/>
      <c r="T42" s="69"/>
      <c r="U42" s="45"/>
      <c r="V42" s="68"/>
      <c r="W42" s="69"/>
    </row>
    <row r="43" spans="1:23" x14ac:dyDescent="0.25">
      <c r="A43" s="37"/>
      <c r="B43" s="38" t="str">
        <f>IF(A43="","",VLOOKUP(A43,Property!$B$10:$D$1037,3,0))</f>
        <v/>
      </c>
      <c r="C43" s="57"/>
      <c r="D43" s="70"/>
      <c r="E43" s="74"/>
      <c r="F43" s="81"/>
      <c r="G43" s="44"/>
      <c r="H43" s="70"/>
      <c r="I43" s="885" t="str">
        <f t="shared" si="1"/>
        <v/>
      </c>
      <c r="J43" s="885" t="str">
        <f t="shared" si="2"/>
        <v/>
      </c>
      <c r="K43" s="886" t="str">
        <f t="shared" si="3"/>
        <v/>
      </c>
      <c r="L43" s="45"/>
      <c r="M43" s="35"/>
      <c r="N43" s="68"/>
      <c r="O43" s="74"/>
      <c r="P43" s="44"/>
      <c r="Q43" s="70"/>
      <c r="R43" s="74"/>
      <c r="S43" s="74"/>
      <c r="T43" s="69"/>
      <c r="U43" s="45"/>
      <c r="V43" s="68"/>
      <c r="W43" s="69"/>
    </row>
    <row r="44" spans="1:23" x14ac:dyDescent="0.25">
      <c r="A44" s="37"/>
      <c r="B44" s="38" t="str">
        <f>IF(A44="","",VLOOKUP(A44,Property!$B$10:$D$1037,3,0))</f>
        <v/>
      </c>
      <c r="C44" s="57"/>
      <c r="D44" s="70"/>
      <c r="E44" s="74"/>
      <c r="F44" s="81"/>
      <c r="G44" s="44"/>
      <c r="H44" s="70"/>
      <c r="I44" s="885" t="str">
        <f t="shared" si="1"/>
        <v/>
      </c>
      <c r="J44" s="885" t="str">
        <f t="shared" si="2"/>
        <v/>
      </c>
      <c r="K44" s="886" t="str">
        <f t="shared" si="3"/>
        <v/>
      </c>
      <c r="L44" s="45"/>
      <c r="M44" s="35"/>
      <c r="N44" s="68"/>
      <c r="O44" s="74"/>
      <c r="P44" s="44"/>
      <c r="Q44" s="70"/>
      <c r="R44" s="74"/>
      <c r="S44" s="74"/>
      <c r="T44" s="69"/>
      <c r="U44" s="45"/>
      <c r="V44" s="68"/>
      <c r="W44" s="69"/>
    </row>
    <row r="45" spans="1:23" x14ac:dyDescent="0.25">
      <c r="A45" s="37"/>
      <c r="B45" s="38" t="str">
        <f>IF(A45="","",VLOOKUP(A45,Property!$B$10:$D$1037,3,0))</f>
        <v/>
      </c>
      <c r="C45" s="57"/>
      <c r="D45" s="70"/>
      <c r="E45" s="74"/>
      <c r="F45" s="81"/>
      <c r="G45" s="44"/>
      <c r="H45" s="70"/>
      <c r="I45" s="885" t="str">
        <f t="shared" si="1"/>
        <v/>
      </c>
      <c r="J45" s="885" t="str">
        <f t="shared" si="2"/>
        <v/>
      </c>
      <c r="K45" s="886" t="str">
        <f t="shared" si="3"/>
        <v/>
      </c>
      <c r="L45" s="45"/>
      <c r="M45" s="35"/>
      <c r="N45" s="68"/>
      <c r="O45" s="74"/>
      <c r="P45" s="44"/>
      <c r="Q45" s="70"/>
      <c r="R45" s="74"/>
      <c r="S45" s="74"/>
      <c r="T45" s="69"/>
      <c r="U45" s="45"/>
      <c r="V45" s="68"/>
      <c r="W45" s="69"/>
    </row>
    <row r="46" spans="1:23" x14ac:dyDescent="0.25">
      <c r="A46" s="37"/>
      <c r="B46" s="38" t="str">
        <f>IF(A46="","",VLOOKUP(A46,Property!$B$10:$D$1037,3,0))</f>
        <v/>
      </c>
      <c r="C46" s="57"/>
      <c r="D46" s="70"/>
      <c r="E46" s="74"/>
      <c r="F46" s="81"/>
      <c r="G46" s="44"/>
      <c r="H46" s="70"/>
      <c r="I46" s="885" t="str">
        <f t="shared" si="1"/>
        <v/>
      </c>
      <c r="J46" s="885" t="str">
        <f t="shared" si="2"/>
        <v/>
      </c>
      <c r="K46" s="886" t="str">
        <f t="shared" si="3"/>
        <v/>
      </c>
      <c r="L46" s="45"/>
      <c r="M46" s="35"/>
      <c r="N46" s="68"/>
      <c r="O46" s="74"/>
      <c r="P46" s="44"/>
      <c r="Q46" s="70"/>
      <c r="R46" s="74"/>
      <c r="S46" s="74"/>
      <c r="T46" s="69"/>
      <c r="U46" s="45"/>
      <c r="V46" s="68"/>
      <c r="W46" s="69"/>
    </row>
    <row r="47" spans="1:23" x14ac:dyDescent="0.25">
      <c r="A47" s="37"/>
      <c r="B47" s="38" t="str">
        <f>IF(A47="","",VLOOKUP(A47,Property!$B$10:$D$1037,3,0))</f>
        <v/>
      </c>
      <c r="C47" s="57"/>
      <c r="D47" s="70"/>
      <c r="E47" s="74"/>
      <c r="F47" s="81"/>
      <c r="G47" s="44"/>
      <c r="H47" s="70"/>
      <c r="I47" s="885" t="str">
        <f t="shared" si="1"/>
        <v/>
      </c>
      <c r="J47" s="885" t="str">
        <f t="shared" si="2"/>
        <v/>
      </c>
      <c r="K47" s="886" t="str">
        <f t="shared" si="3"/>
        <v/>
      </c>
      <c r="L47" s="45"/>
      <c r="M47" s="35"/>
      <c r="N47" s="68"/>
      <c r="O47" s="74"/>
      <c r="P47" s="44"/>
      <c r="Q47" s="70"/>
      <c r="R47" s="74"/>
      <c r="S47" s="74"/>
      <c r="T47" s="69"/>
      <c r="U47" s="45"/>
      <c r="V47" s="68"/>
      <c r="W47" s="69"/>
    </row>
    <row r="48" spans="1:23" x14ac:dyDescent="0.25">
      <c r="A48" s="37"/>
      <c r="B48" s="38" t="str">
        <f>IF(A48="","",VLOOKUP(A48,Property!$B$10:$D$1037,3,0))</f>
        <v/>
      </c>
      <c r="C48" s="57"/>
      <c r="D48" s="70"/>
      <c r="E48" s="74"/>
      <c r="F48" s="81"/>
      <c r="G48" s="44"/>
      <c r="H48" s="70"/>
      <c r="I48" s="885" t="str">
        <f t="shared" si="1"/>
        <v/>
      </c>
      <c r="J48" s="885" t="str">
        <f t="shared" si="2"/>
        <v/>
      </c>
      <c r="K48" s="886" t="str">
        <f t="shared" si="3"/>
        <v/>
      </c>
      <c r="L48" s="45"/>
      <c r="M48" s="35"/>
      <c r="N48" s="68"/>
      <c r="O48" s="74"/>
      <c r="P48" s="44"/>
      <c r="Q48" s="70"/>
      <c r="R48" s="74"/>
      <c r="S48" s="74"/>
      <c r="T48" s="69"/>
      <c r="U48" s="45"/>
      <c r="V48" s="68"/>
      <c r="W48" s="69"/>
    </row>
    <row r="49" spans="1:23" x14ac:dyDescent="0.25">
      <c r="A49" s="37"/>
      <c r="B49" s="38" t="str">
        <f>IF(A49="","",VLOOKUP(A49,Property!$B$10:$D$1037,3,0))</f>
        <v/>
      </c>
      <c r="C49" s="57"/>
      <c r="D49" s="70"/>
      <c r="E49" s="74"/>
      <c r="F49" s="81"/>
      <c r="G49" s="44"/>
      <c r="H49" s="70"/>
      <c r="I49" s="885" t="str">
        <f t="shared" si="1"/>
        <v/>
      </c>
      <c r="J49" s="885" t="str">
        <f t="shared" si="2"/>
        <v/>
      </c>
      <c r="K49" s="886" t="str">
        <f t="shared" si="3"/>
        <v/>
      </c>
      <c r="L49" s="45"/>
      <c r="M49" s="35"/>
      <c r="N49" s="68"/>
      <c r="O49" s="74"/>
      <c r="P49" s="44"/>
      <c r="Q49" s="70"/>
      <c r="R49" s="74"/>
      <c r="S49" s="74"/>
      <c r="T49" s="69"/>
      <c r="U49" s="45"/>
      <c r="V49" s="68"/>
      <c r="W49" s="69"/>
    </row>
    <row r="50" spans="1:23" x14ac:dyDescent="0.25">
      <c r="A50" s="37"/>
      <c r="B50" s="38" t="str">
        <f>IF(A50="","",VLOOKUP(A50,Property!$B$10:$D$1037,3,0))</f>
        <v/>
      </c>
      <c r="C50" s="57"/>
      <c r="D50" s="70"/>
      <c r="E50" s="74"/>
      <c r="F50" s="81"/>
      <c r="G50" s="44"/>
      <c r="H50" s="70"/>
      <c r="I50" s="885" t="str">
        <f t="shared" si="1"/>
        <v/>
      </c>
      <c r="J50" s="885" t="str">
        <f t="shared" si="2"/>
        <v/>
      </c>
      <c r="K50" s="886" t="str">
        <f t="shared" si="3"/>
        <v/>
      </c>
      <c r="L50" s="45"/>
      <c r="M50" s="35"/>
      <c r="N50" s="68"/>
      <c r="O50" s="74"/>
      <c r="P50" s="44"/>
      <c r="Q50" s="70"/>
      <c r="R50" s="74"/>
      <c r="S50" s="74"/>
      <c r="T50" s="69"/>
      <c r="U50" s="45"/>
      <c r="V50" s="68"/>
      <c r="W50" s="69"/>
    </row>
    <row r="51" spans="1:23" x14ac:dyDescent="0.25">
      <c r="A51" s="37"/>
      <c r="B51" s="38" t="str">
        <f>IF(A51="","",VLOOKUP(A51,Property!$B$10:$D$1037,3,0))</f>
        <v/>
      </c>
      <c r="C51" s="57"/>
      <c r="D51" s="70"/>
      <c r="E51" s="74"/>
      <c r="F51" s="81"/>
      <c r="G51" s="44"/>
      <c r="H51" s="70"/>
      <c r="I51" s="885" t="str">
        <f t="shared" si="1"/>
        <v/>
      </c>
      <c r="J51" s="885" t="str">
        <f t="shared" si="2"/>
        <v/>
      </c>
      <c r="K51" s="886" t="str">
        <f t="shared" si="3"/>
        <v/>
      </c>
      <c r="L51" s="45"/>
      <c r="M51" s="35"/>
      <c r="N51" s="68"/>
      <c r="O51" s="74"/>
      <c r="P51" s="44"/>
      <c r="Q51" s="70"/>
      <c r="R51" s="74"/>
      <c r="S51" s="74"/>
      <c r="T51" s="69"/>
      <c r="U51" s="45"/>
      <c r="V51" s="68"/>
      <c r="W51" s="69"/>
    </row>
    <row r="52" spans="1:23" x14ac:dyDescent="0.25">
      <c r="A52" s="37"/>
      <c r="B52" s="38" t="str">
        <f>IF(A52="","",VLOOKUP(A52,Property!$B$10:$D$1037,3,0))</f>
        <v/>
      </c>
      <c r="C52" s="57"/>
      <c r="D52" s="70"/>
      <c r="E52" s="74"/>
      <c r="F52" s="81"/>
      <c r="G52" s="44"/>
      <c r="H52" s="70"/>
      <c r="I52" s="885" t="str">
        <f t="shared" si="1"/>
        <v/>
      </c>
      <c r="J52" s="885" t="str">
        <f t="shared" si="2"/>
        <v/>
      </c>
      <c r="K52" s="886" t="str">
        <f t="shared" si="3"/>
        <v/>
      </c>
      <c r="L52" s="45"/>
      <c r="M52" s="35"/>
      <c r="N52" s="68"/>
      <c r="O52" s="74"/>
      <c r="P52" s="44"/>
      <c r="Q52" s="70"/>
      <c r="R52" s="74"/>
      <c r="S52" s="74"/>
      <c r="T52" s="69"/>
      <c r="U52" s="45"/>
      <c r="V52" s="68"/>
      <c r="W52" s="69"/>
    </row>
    <row r="53" spans="1:23" x14ac:dyDescent="0.25">
      <c r="A53" s="37"/>
      <c r="B53" s="38" t="str">
        <f>IF(A53="","",VLOOKUP(A53,Property!$B$10:$D$1037,3,0))</f>
        <v/>
      </c>
      <c r="C53" s="57"/>
      <c r="D53" s="70"/>
      <c r="E53" s="74"/>
      <c r="F53" s="81"/>
      <c r="G53" s="44"/>
      <c r="H53" s="70"/>
      <c r="I53" s="885" t="str">
        <f t="shared" si="1"/>
        <v/>
      </c>
      <c r="J53" s="885" t="str">
        <f t="shared" si="2"/>
        <v/>
      </c>
      <c r="K53" s="886" t="str">
        <f t="shared" si="3"/>
        <v/>
      </c>
      <c r="L53" s="45"/>
      <c r="M53" s="35"/>
      <c r="N53" s="68"/>
      <c r="O53" s="74"/>
      <c r="P53" s="44"/>
      <c r="Q53" s="70"/>
      <c r="R53" s="74"/>
      <c r="S53" s="74"/>
      <c r="T53" s="69"/>
      <c r="U53" s="45"/>
      <c r="V53" s="68"/>
      <c r="W53" s="69"/>
    </row>
    <row r="54" spans="1:23" x14ac:dyDescent="0.25">
      <c r="A54" s="37"/>
      <c r="B54" s="38" t="str">
        <f>IF(A54="","",VLOOKUP(A54,Property!$B$10:$D$1037,3,0))</f>
        <v/>
      </c>
      <c r="C54" s="57"/>
      <c r="D54" s="70"/>
      <c r="E54" s="74"/>
      <c r="F54" s="81"/>
      <c r="G54" s="44"/>
      <c r="H54" s="70"/>
      <c r="I54" s="885" t="str">
        <f t="shared" si="1"/>
        <v/>
      </c>
      <c r="J54" s="885" t="str">
        <f t="shared" si="2"/>
        <v/>
      </c>
      <c r="K54" s="886" t="str">
        <f t="shared" si="3"/>
        <v/>
      </c>
      <c r="L54" s="45"/>
      <c r="M54" s="35"/>
      <c r="N54" s="68"/>
      <c r="O54" s="74"/>
      <c r="P54" s="44"/>
      <c r="Q54" s="70"/>
      <c r="R54" s="74"/>
      <c r="S54" s="74"/>
      <c r="T54" s="69"/>
      <c r="U54" s="45"/>
      <c r="V54" s="68"/>
      <c r="W54" s="69"/>
    </row>
    <row r="55" spans="1:23" x14ac:dyDescent="0.25">
      <c r="A55" s="37"/>
      <c r="B55" s="38" t="str">
        <f>IF(A55="","",VLOOKUP(A55,Property!$B$10:$D$1037,3,0))</f>
        <v/>
      </c>
      <c r="C55" s="57"/>
      <c r="D55" s="70"/>
      <c r="E55" s="74"/>
      <c r="F55" s="81"/>
      <c r="G55" s="44"/>
      <c r="H55" s="70"/>
      <c r="I55" s="885" t="str">
        <f t="shared" si="1"/>
        <v/>
      </c>
      <c r="J55" s="885" t="str">
        <f t="shared" si="2"/>
        <v/>
      </c>
      <c r="K55" s="886" t="str">
        <f t="shared" si="3"/>
        <v/>
      </c>
      <c r="L55" s="45"/>
      <c r="M55" s="35"/>
      <c r="N55" s="68"/>
      <c r="O55" s="74"/>
      <c r="P55" s="44"/>
      <c r="Q55" s="70"/>
      <c r="R55" s="74"/>
      <c r="S55" s="74"/>
      <c r="T55" s="69"/>
      <c r="U55" s="45"/>
      <c r="V55" s="68"/>
      <c r="W55" s="69"/>
    </row>
    <row r="56" spans="1:23" x14ac:dyDescent="0.25">
      <c r="A56" s="37"/>
      <c r="B56" s="38" t="str">
        <f>IF(A56="","",VLOOKUP(A56,Property!$B$10:$D$1037,3,0))</f>
        <v/>
      </c>
      <c r="C56" s="57"/>
      <c r="D56" s="70"/>
      <c r="E56" s="74"/>
      <c r="F56" s="81"/>
      <c r="G56" s="44"/>
      <c r="H56" s="70"/>
      <c r="I56" s="885" t="str">
        <f t="shared" si="1"/>
        <v/>
      </c>
      <c r="J56" s="885" t="str">
        <f t="shared" si="2"/>
        <v/>
      </c>
      <c r="K56" s="886" t="str">
        <f t="shared" si="3"/>
        <v/>
      </c>
      <c r="L56" s="45"/>
      <c r="M56" s="35"/>
      <c r="N56" s="68"/>
      <c r="O56" s="74"/>
      <c r="P56" s="44"/>
      <c r="Q56" s="70"/>
      <c r="R56" s="74"/>
      <c r="S56" s="74"/>
      <c r="T56" s="69"/>
      <c r="U56" s="45"/>
      <c r="V56" s="68"/>
      <c r="W56" s="69"/>
    </row>
    <row r="57" spans="1:23" x14ac:dyDescent="0.25">
      <c r="A57" s="37"/>
      <c r="B57" s="38" t="str">
        <f>IF(A57="","",VLOOKUP(A57,Property!$B$10:$D$1037,3,0))</f>
        <v/>
      </c>
      <c r="C57" s="57"/>
      <c r="D57" s="70"/>
      <c r="E57" s="74"/>
      <c r="F57" s="81"/>
      <c r="G57" s="44"/>
      <c r="H57" s="70"/>
      <c r="I57" s="885" t="str">
        <f t="shared" si="1"/>
        <v/>
      </c>
      <c r="J57" s="885" t="str">
        <f t="shared" si="2"/>
        <v/>
      </c>
      <c r="K57" s="886" t="str">
        <f t="shared" si="3"/>
        <v/>
      </c>
      <c r="L57" s="45"/>
      <c r="M57" s="35"/>
      <c r="N57" s="68"/>
      <c r="O57" s="74"/>
      <c r="P57" s="44"/>
      <c r="Q57" s="70"/>
      <c r="R57" s="74"/>
      <c r="S57" s="74"/>
      <c r="T57" s="69"/>
      <c r="U57" s="45"/>
      <c r="V57" s="68"/>
      <c r="W57" s="69"/>
    </row>
    <row r="58" spans="1:23" x14ac:dyDescent="0.25">
      <c r="A58" s="37"/>
      <c r="B58" s="38" t="str">
        <f>IF(A58="","",VLOOKUP(A58,Property!$B$10:$D$1037,3,0))</f>
        <v/>
      </c>
      <c r="C58" s="57"/>
      <c r="D58" s="70"/>
      <c r="E58" s="74"/>
      <c r="F58" s="81"/>
      <c r="G58" s="44"/>
      <c r="H58" s="70"/>
      <c r="I58" s="885" t="str">
        <f t="shared" si="1"/>
        <v/>
      </c>
      <c r="J58" s="885" t="str">
        <f t="shared" si="2"/>
        <v/>
      </c>
      <c r="K58" s="886" t="str">
        <f t="shared" si="3"/>
        <v/>
      </c>
      <c r="L58" s="45"/>
      <c r="M58" s="35"/>
      <c r="N58" s="68"/>
      <c r="O58" s="74"/>
      <c r="P58" s="44"/>
      <c r="Q58" s="70"/>
      <c r="R58" s="74"/>
      <c r="S58" s="74"/>
      <c r="T58" s="69"/>
      <c r="U58" s="45"/>
      <c r="V58" s="68"/>
      <c r="W58" s="69"/>
    </row>
    <row r="59" spans="1:23" x14ac:dyDescent="0.25">
      <c r="A59" s="37"/>
      <c r="B59" s="38" t="str">
        <f>IF(A59="","",VLOOKUP(A59,Property!$B$10:$D$1037,3,0))</f>
        <v/>
      </c>
      <c r="C59" s="57"/>
      <c r="D59" s="70"/>
      <c r="E59" s="74"/>
      <c r="F59" s="81"/>
      <c r="G59" s="44"/>
      <c r="H59" s="70"/>
      <c r="I59" s="885" t="str">
        <f t="shared" si="1"/>
        <v/>
      </c>
      <c r="J59" s="885" t="str">
        <f t="shared" si="2"/>
        <v/>
      </c>
      <c r="K59" s="886" t="str">
        <f t="shared" si="3"/>
        <v/>
      </c>
      <c r="L59" s="45"/>
      <c r="M59" s="35"/>
      <c r="N59" s="68"/>
      <c r="O59" s="74"/>
      <c r="P59" s="44"/>
      <c r="Q59" s="70"/>
      <c r="R59" s="74"/>
      <c r="S59" s="74"/>
      <c r="T59" s="69"/>
      <c r="U59" s="45"/>
      <c r="V59" s="68"/>
      <c r="W59" s="69"/>
    </row>
    <row r="60" spans="1:23" x14ac:dyDescent="0.25">
      <c r="A60" s="37"/>
      <c r="B60" s="38" t="str">
        <f>IF(A60="","",VLOOKUP(A60,Property!$B$10:$D$1037,3,0))</f>
        <v/>
      </c>
      <c r="C60" s="57"/>
      <c r="D60" s="70"/>
      <c r="E60" s="74"/>
      <c r="F60" s="81"/>
      <c r="G60" s="44"/>
      <c r="H60" s="70"/>
      <c r="I60" s="885" t="str">
        <f t="shared" si="1"/>
        <v/>
      </c>
      <c r="J60" s="885" t="str">
        <f t="shared" si="2"/>
        <v/>
      </c>
      <c r="K60" s="886" t="str">
        <f t="shared" si="3"/>
        <v/>
      </c>
      <c r="L60" s="45"/>
      <c r="M60" s="35"/>
      <c r="N60" s="68"/>
      <c r="O60" s="74"/>
      <c r="P60" s="44"/>
      <c r="Q60" s="70"/>
      <c r="R60" s="74"/>
      <c r="S60" s="74"/>
      <c r="T60" s="69"/>
      <c r="U60" s="45"/>
      <c r="V60" s="68"/>
      <c r="W60" s="69"/>
    </row>
    <row r="61" spans="1:23" x14ac:dyDescent="0.25">
      <c r="A61" s="37"/>
      <c r="B61" s="38" t="str">
        <f>IF(A61="","",VLOOKUP(A61,Property!$B$10:$D$1037,3,0))</f>
        <v/>
      </c>
      <c r="C61" s="57"/>
      <c r="D61" s="70"/>
      <c r="E61" s="74"/>
      <c r="F61" s="81"/>
      <c r="G61" s="44"/>
      <c r="H61" s="70"/>
      <c r="I61" s="885" t="str">
        <f t="shared" si="1"/>
        <v/>
      </c>
      <c r="J61" s="885" t="str">
        <f t="shared" si="2"/>
        <v/>
      </c>
      <c r="K61" s="886" t="str">
        <f t="shared" si="3"/>
        <v/>
      </c>
      <c r="L61" s="45"/>
      <c r="M61" s="35"/>
      <c r="N61" s="68"/>
      <c r="O61" s="74"/>
      <c r="P61" s="44"/>
      <c r="Q61" s="70"/>
      <c r="R61" s="74"/>
      <c r="S61" s="74"/>
      <c r="T61" s="69"/>
      <c r="U61" s="45"/>
      <c r="V61" s="68"/>
      <c r="W61" s="69"/>
    </row>
    <row r="62" spans="1:23" x14ac:dyDescent="0.25">
      <c r="A62" s="37"/>
      <c r="B62" s="38" t="str">
        <f>IF(A62="","",VLOOKUP(A62,Property!$B$10:$D$1037,3,0))</f>
        <v/>
      </c>
      <c r="C62" s="57"/>
      <c r="D62" s="70"/>
      <c r="E62" s="74"/>
      <c r="F62" s="81"/>
      <c r="G62" s="44"/>
      <c r="H62" s="70"/>
      <c r="I62" s="885" t="str">
        <f t="shared" si="1"/>
        <v/>
      </c>
      <c r="J62" s="885" t="str">
        <f t="shared" si="2"/>
        <v/>
      </c>
      <c r="K62" s="886" t="str">
        <f t="shared" si="3"/>
        <v/>
      </c>
      <c r="L62" s="45"/>
      <c r="M62" s="35"/>
      <c r="N62" s="68"/>
      <c r="O62" s="74"/>
      <c r="P62" s="44"/>
      <c r="Q62" s="70"/>
      <c r="R62" s="74"/>
      <c r="S62" s="74"/>
      <c r="T62" s="69"/>
      <c r="U62" s="45"/>
      <c r="V62" s="68"/>
      <c r="W62" s="69"/>
    </row>
    <row r="63" spans="1:23" x14ac:dyDescent="0.25">
      <c r="A63" s="37"/>
      <c r="B63" s="38" t="str">
        <f>IF(A63="","",VLOOKUP(A63,Property!$B$10:$D$1037,3,0))</f>
        <v/>
      </c>
      <c r="C63" s="57"/>
      <c r="D63" s="70"/>
      <c r="E63" s="74"/>
      <c r="F63" s="81"/>
      <c r="G63" s="44"/>
      <c r="H63" s="70"/>
      <c r="I63" s="885" t="str">
        <f t="shared" si="1"/>
        <v/>
      </c>
      <c r="J63" s="885" t="str">
        <f t="shared" si="2"/>
        <v/>
      </c>
      <c r="K63" s="886" t="str">
        <f t="shared" si="3"/>
        <v/>
      </c>
      <c r="L63" s="45"/>
      <c r="M63" s="35"/>
      <c r="N63" s="68"/>
      <c r="O63" s="74"/>
      <c r="P63" s="44"/>
      <c r="Q63" s="70"/>
      <c r="R63" s="74"/>
      <c r="S63" s="74"/>
      <c r="T63" s="69"/>
      <c r="U63" s="45"/>
      <c r="V63" s="68"/>
      <c r="W63" s="69"/>
    </row>
    <row r="64" spans="1:23" x14ac:dyDescent="0.25">
      <c r="A64" s="37"/>
      <c r="B64" s="38" t="str">
        <f>IF(A64="","",VLOOKUP(A64,Property!$B$10:$D$1037,3,0))</f>
        <v/>
      </c>
      <c r="C64" s="57"/>
      <c r="D64" s="70"/>
      <c r="E64" s="74"/>
      <c r="F64" s="81"/>
      <c r="G64" s="44"/>
      <c r="H64" s="70"/>
      <c r="I64" s="885" t="str">
        <f t="shared" si="1"/>
        <v/>
      </c>
      <c r="J64" s="885" t="str">
        <f t="shared" si="2"/>
        <v/>
      </c>
      <c r="K64" s="886" t="str">
        <f t="shared" si="3"/>
        <v/>
      </c>
      <c r="L64" s="45"/>
      <c r="M64" s="35"/>
      <c r="N64" s="68"/>
      <c r="O64" s="74"/>
      <c r="P64" s="44"/>
      <c r="Q64" s="70"/>
      <c r="R64" s="74"/>
      <c r="S64" s="74"/>
      <c r="T64" s="69"/>
      <c r="U64" s="45"/>
      <c r="V64" s="68"/>
      <c r="W64" s="69"/>
    </row>
    <row r="65" spans="1:23" x14ac:dyDescent="0.25">
      <c r="A65" s="37"/>
      <c r="B65" s="38" t="str">
        <f>IF(A65="","",VLOOKUP(A65,Property!$B$10:$D$1037,3,0))</f>
        <v/>
      </c>
      <c r="C65" s="57"/>
      <c r="D65" s="70"/>
      <c r="E65" s="74"/>
      <c r="F65" s="81"/>
      <c r="G65" s="44"/>
      <c r="H65" s="70"/>
      <c r="I65" s="885" t="str">
        <f t="shared" si="1"/>
        <v/>
      </c>
      <c r="J65" s="885" t="str">
        <f t="shared" si="2"/>
        <v/>
      </c>
      <c r="K65" s="886" t="str">
        <f t="shared" si="3"/>
        <v/>
      </c>
      <c r="L65" s="45"/>
      <c r="M65" s="35"/>
      <c r="N65" s="68"/>
      <c r="O65" s="74"/>
      <c r="P65" s="44"/>
      <c r="Q65" s="70"/>
      <c r="R65" s="74"/>
      <c r="S65" s="74"/>
      <c r="T65" s="69"/>
      <c r="U65" s="45"/>
      <c r="V65" s="68"/>
      <c r="W65" s="69"/>
    </row>
    <row r="66" spans="1:23" x14ac:dyDescent="0.25">
      <c r="A66" s="37"/>
      <c r="B66" s="38" t="str">
        <f>IF(A66="","",VLOOKUP(A66,Property!$B$10:$D$1037,3,0))</f>
        <v/>
      </c>
      <c r="C66" s="57"/>
      <c r="D66" s="70"/>
      <c r="E66" s="74"/>
      <c r="F66" s="81"/>
      <c r="G66" s="44"/>
      <c r="H66" s="70"/>
      <c r="I66" s="885" t="str">
        <f t="shared" si="1"/>
        <v/>
      </c>
      <c r="J66" s="885" t="str">
        <f t="shared" si="2"/>
        <v/>
      </c>
      <c r="K66" s="886" t="str">
        <f t="shared" si="3"/>
        <v/>
      </c>
      <c r="L66" s="45"/>
      <c r="M66" s="35"/>
      <c r="N66" s="68"/>
      <c r="O66" s="74"/>
      <c r="P66" s="44"/>
      <c r="Q66" s="70"/>
      <c r="R66" s="74"/>
      <c r="S66" s="74"/>
      <c r="T66" s="69"/>
      <c r="U66" s="45"/>
      <c r="V66" s="68"/>
      <c r="W66" s="69"/>
    </row>
    <row r="67" spans="1:23" ht="15.75" thickBot="1" x14ac:dyDescent="0.3">
      <c r="A67" s="46"/>
      <c r="B67" s="49" t="str">
        <f>IF(A67="","",VLOOKUP(A67,Property!$B$10:$D$1037,3,0))</f>
        <v/>
      </c>
      <c r="C67" s="80"/>
      <c r="D67" s="52"/>
      <c r="E67" s="79"/>
      <c r="F67" s="82"/>
      <c r="G67" s="53"/>
      <c r="H67" s="52"/>
      <c r="I67" s="888" t="str">
        <f t="shared" si="1"/>
        <v/>
      </c>
      <c r="J67" s="888" t="str">
        <f t="shared" si="2"/>
        <v/>
      </c>
      <c r="K67" s="889" t="str">
        <f t="shared" si="3"/>
        <v/>
      </c>
      <c r="L67" s="52"/>
      <c r="M67" s="55"/>
      <c r="N67" s="55"/>
      <c r="O67" s="79"/>
      <c r="P67" s="53"/>
      <c r="Q67" s="52"/>
      <c r="R67" s="79"/>
      <c r="S67" s="79"/>
      <c r="T67" s="77"/>
      <c r="U67" s="52"/>
      <c r="V67" s="55"/>
      <c r="W67" s="77"/>
    </row>
    <row r="68" spans="1:23" s="348" customFormat="1" x14ac:dyDescent="0.25">
      <c r="A68" s="732" t="s">
        <v>13</v>
      </c>
      <c r="B68" s="732"/>
      <c r="C68" s="733"/>
      <c r="D68" s="749">
        <f>SUM(D8:D67)</f>
        <v>0</v>
      </c>
      <c r="E68" s="733"/>
      <c r="F68" s="733"/>
      <c r="G68" s="733"/>
      <c r="H68" s="749">
        <f>SUM(H8:H67)</f>
        <v>0</v>
      </c>
      <c r="I68" s="750"/>
      <c r="J68" s="750"/>
      <c r="K68" s="732"/>
      <c r="L68" s="749">
        <f>SUM(L8:L67)</f>
        <v>0</v>
      </c>
      <c r="M68" s="749">
        <f>SUM(M8:M67)</f>
        <v>0</v>
      </c>
      <c r="N68" s="749">
        <f>SUM(N8:N67)</f>
        <v>0</v>
      </c>
      <c r="O68" s="737"/>
      <c r="P68" s="737"/>
      <c r="Q68" s="749">
        <f>SUM(Q8:Q67)</f>
        <v>0</v>
      </c>
      <c r="R68" s="737"/>
      <c r="S68" s="737"/>
      <c r="T68" s="737"/>
      <c r="U68" s="749">
        <f>SUM(U8:U67)</f>
        <v>0</v>
      </c>
      <c r="V68" s="750"/>
      <c r="W68" s="750"/>
    </row>
    <row r="69" spans="1:23" x14ac:dyDescent="0.25">
      <c r="A69" s="430"/>
      <c r="B69" s="430"/>
      <c r="C69" s="432"/>
      <c r="D69" s="432"/>
      <c r="E69" s="432"/>
      <c r="F69" s="432"/>
      <c r="G69" s="432"/>
      <c r="H69" s="432"/>
      <c r="I69" s="432"/>
      <c r="J69" s="432"/>
      <c r="K69" s="432"/>
      <c r="L69" s="432"/>
      <c r="M69" s="432"/>
      <c r="N69" s="432"/>
      <c r="O69" s="432"/>
      <c r="P69" s="432"/>
      <c r="Q69" s="432"/>
      <c r="R69" s="432"/>
      <c r="S69" s="432"/>
      <c r="T69" s="432"/>
      <c r="U69" s="432"/>
      <c r="V69" s="432"/>
      <c r="W69" s="432"/>
    </row>
    <row r="70" spans="1:23" ht="14.45" customHeight="1" x14ac:dyDescent="0.25">
      <c r="A70" s="755"/>
      <c r="B70" s="432"/>
      <c r="D70" s="497"/>
      <c r="E70" s="497"/>
      <c r="F70" s="497"/>
      <c r="G70" s="497"/>
      <c r="H70" s="498"/>
      <c r="I70" s="498"/>
      <c r="J70" s="498"/>
      <c r="K70" s="498"/>
      <c r="L70" s="498"/>
      <c r="M70" s="498"/>
      <c r="N70" s="498"/>
      <c r="O70" s="498"/>
      <c r="P70" s="498"/>
      <c r="Q70" s="498"/>
      <c r="R70" s="498"/>
      <c r="S70" s="498"/>
      <c r="T70" s="498"/>
      <c r="U70" s="498"/>
      <c r="V70" s="498"/>
      <c r="W70" s="498"/>
    </row>
    <row r="71" spans="1:23" ht="15" customHeight="1" x14ac:dyDescent="0.25">
      <c r="A71" s="430"/>
      <c r="B71" s="430"/>
      <c r="C71" s="498"/>
      <c r="D71" s="498"/>
      <c r="E71" s="498"/>
      <c r="F71" s="498"/>
      <c r="G71" s="498"/>
      <c r="H71" s="498"/>
      <c r="I71" s="498"/>
      <c r="J71" s="498"/>
      <c r="K71" s="498"/>
      <c r="L71" s="498"/>
      <c r="M71" s="498"/>
      <c r="N71" s="498"/>
      <c r="O71" s="498"/>
      <c r="P71" s="498"/>
      <c r="Q71" s="498"/>
      <c r="R71" s="498"/>
      <c r="S71" s="498"/>
      <c r="T71" s="498"/>
      <c r="U71" s="498"/>
      <c r="V71" s="498"/>
      <c r="W71" s="498"/>
    </row>
    <row r="72" spans="1:23" ht="15" customHeight="1" x14ac:dyDescent="0.25">
      <c r="A72" s="430"/>
      <c r="B72" s="430"/>
      <c r="C72" s="254"/>
      <c r="D72" s="254"/>
      <c r="E72" s="254"/>
      <c r="F72" s="254"/>
      <c r="G72" s="254"/>
      <c r="H72" s="207"/>
      <c r="I72" s="207"/>
      <c r="J72" s="207"/>
      <c r="K72" s="207"/>
      <c r="L72" s="1228"/>
      <c r="M72" s="1228"/>
      <c r="N72" s="1228"/>
      <c r="O72" s="431"/>
      <c r="P72" s="431"/>
      <c r="Q72" s="431"/>
      <c r="R72" s="207"/>
      <c r="S72" s="207"/>
      <c r="T72" s="207"/>
      <c r="U72" s="207"/>
      <c r="V72" s="207"/>
      <c r="W72" s="207"/>
    </row>
    <row r="73" spans="1:23" s="500" customFormat="1" ht="15" customHeight="1" x14ac:dyDescent="0.2">
      <c r="A73" s="499"/>
      <c r="B73" s="499"/>
      <c r="E73" s="501"/>
      <c r="L73" s="1297"/>
      <c r="M73" s="1297"/>
      <c r="N73" s="1297"/>
      <c r="O73" s="501"/>
      <c r="P73" s="502"/>
      <c r="Q73" s="503"/>
      <c r="S73" s="501"/>
      <c r="T73" s="502"/>
    </row>
    <row r="74" spans="1:23" s="500" customFormat="1" ht="15" customHeight="1" x14ac:dyDescent="0.2">
      <c r="A74" s="499"/>
      <c r="B74" s="499"/>
      <c r="E74" s="501"/>
      <c r="K74" s="503"/>
      <c r="L74" s="1297"/>
      <c r="M74" s="1297"/>
      <c r="N74" s="1297"/>
      <c r="O74" s="501"/>
      <c r="P74" s="502"/>
      <c r="Q74" s="503"/>
      <c r="R74" s="503"/>
      <c r="S74" s="501"/>
      <c r="T74" s="502"/>
    </row>
    <row r="75" spans="1:23" s="500" customFormat="1" ht="15" customHeight="1" x14ac:dyDescent="0.2">
      <c r="A75" s="499"/>
      <c r="B75" s="499"/>
      <c r="E75" s="501"/>
      <c r="F75" s="442"/>
      <c r="K75" s="503"/>
      <c r="L75" s="503"/>
      <c r="M75" s="503"/>
      <c r="N75" s="503"/>
      <c r="O75" s="501"/>
      <c r="P75" s="502"/>
      <c r="Q75" s="503"/>
      <c r="R75" s="503"/>
      <c r="S75" s="501"/>
      <c r="T75" s="502"/>
    </row>
    <row r="76" spans="1:23" s="500" customFormat="1" ht="15" customHeight="1" x14ac:dyDescent="0.2">
      <c r="A76" s="499"/>
      <c r="B76" s="499"/>
      <c r="C76" s="504"/>
      <c r="D76" s="504"/>
      <c r="E76" s="505"/>
      <c r="F76" s="430"/>
      <c r="K76" s="504"/>
      <c r="L76" s="504"/>
      <c r="M76" s="504"/>
      <c r="N76" s="504"/>
      <c r="O76" s="505"/>
      <c r="P76" s="506"/>
      <c r="Q76" s="504"/>
      <c r="R76" s="504"/>
      <c r="S76" s="505"/>
      <c r="T76" s="506"/>
      <c r="U76" s="504"/>
    </row>
    <row r="77" spans="1:23" s="500" customFormat="1" ht="15" customHeight="1" x14ac:dyDescent="0.2">
      <c r="A77" s="499"/>
      <c r="B77" s="499"/>
      <c r="C77" s="504"/>
      <c r="D77" s="504"/>
      <c r="E77" s="505"/>
      <c r="F77" s="430"/>
      <c r="G77" s="430"/>
      <c r="K77" s="504"/>
      <c r="L77" s="504"/>
      <c r="M77" s="504"/>
      <c r="N77" s="504"/>
      <c r="O77" s="505"/>
      <c r="P77" s="504"/>
      <c r="Q77" s="504"/>
      <c r="R77" s="504"/>
      <c r="S77" s="505"/>
      <c r="T77" s="504"/>
      <c r="U77" s="504"/>
    </row>
    <row r="78" spans="1:23" s="500" customFormat="1" ht="15" customHeight="1" x14ac:dyDescent="0.2">
      <c r="A78" s="499"/>
      <c r="B78" s="499"/>
      <c r="C78" s="504"/>
      <c r="D78" s="504"/>
      <c r="E78" s="505"/>
      <c r="F78" s="430"/>
      <c r="G78" s="430"/>
      <c r="K78" s="504"/>
      <c r="L78" s="504"/>
      <c r="M78" s="504"/>
      <c r="N78" s="504"/>
      <c r="O78" s="505"/>
      <c r="P78" s="504"/>
      <c r="Q78" s="504"/>
      <c r="R78" s="504"/>
      <c r="S78" s="505"/>
      <c r="T78" s="504"/>
      <c r="U78" s="504"/>
    </row>
    <row r="79" spans="1:23" ht="15" customHeight="1" x14ac:dyDescent="0.25">
      <c r="A79" s="430"/>
      <c r="B79" s="430"/>
      <c r="C79" s="432"/>
      <c r="D79" s="432"/>
      <c r="E79" s="430"/>
      <c r="F79" s="430"/>
      <c r="G79" s="430"/>
      <c r="K79" s="432"/>
      <c r="L79" s="432"/>
      <c r="M79" s="432"/>
      <c r="N79" s="432"/>
      <c r="O79" s="430"/>
      <c r="P79" s="432"/>
      <c r="Q79" s="432"/>
      <c r="R79" s="432"/>
      <c r="S79" s="430"/>
      <c r="T79" s="432"/>
      <c r="U79" s="432"/>
    </row>
    <row r="80" spans="1:23" ht="15" customHeight="1" x14ac:dyDescent="0.25">
      <c r="A80" s="430"/>
      <c r="B80" s="430"/>
      <c r="C80" s="432"/>
      <c r="D80" s="432"/>
      <c r="E80" s="432"/>
      <c r="F80" s="432"/>
      <c r="G80" s="432"/>
      <c r="H80" s="432"/>
      <c r="I80" s="432"/>
      <c r="J80" s="432"/>
      <c r="K80" s="432"/>
      <c r="L80" s="432"/>
      <c r="M80" s="432"/>
      <c r="N80" s="432"/>
      <c r="O80" s="432"/>
      <c r="P80" s="432"/>
      <c r="Q80" s="432"/>
      <c r="R80" s="432"/>
      <c r="S80" s="432"/>
      <c r="T80" s="432"/>
      <c r="U80" s="432"/>
      <c r="V80" s="432"/>
      <c r="W80" s="432"/>
    </row>
    <row r="81" spans="1:23" ht="15" customHeight="1" x14ac:dyDescent="0.25">
      <c r="A81" s="430"/>
      <c r="B81" s="430"/>
      <c r="C81" s="432"/>
      <c r="D81" s="432"/>
      <c r="E81" s="432"/>
      <c r="F81" s="432"/>
      <c r="G81" s="432"/>
      <c r="H81" s="432"/>
      <c r="I81" s="432"/>
      <c r="J81" s="432"/>
      <c r="K81" s="432"/>
      <c r="L81" s="432"/>
      <c r="M81" s="432"/>
      <c r="N81" s="432"/>
      <c r="O81" s="432"/>
      <c r="P81" s="432"/>
      <c r="Q81" s="432"/>
      <c r="R81" s="432"/>
      <c r="S81" s="432"/>
      <c r="T81" s="432"/>
      <c r="U81" s="432"/>
      <c r="V81" s="432"/>
      <c r="W81" s="432"/>
    </row>
    <row r="82" spans="1:23" x14ac:dyDescent="0.25">
      <c r="A82" s="430"/>
      <c r="B82" s="430"/>
      <c r="C82" s="432"/>
      <c r="D82" s="432"/>
      <c r="E82" s="432"/>
      <c r="F82" s="432"/>
      <c r="G82" s="432"/>
      <c r="H82" s="432"/>
      <c r="I82" s="432"/>
      <c r="J82" s="432"/>
      <c r="K82" s="432"/>
      <c r="L82" s="432"/>
      <c r="M82" s="432"/>
      <c r="N82" s="432"/>
      <c r="O82" s="432"/>
      <c r="P82" s="432"/>
      <c r="Q82" s="432"/>
      <c r="R82" s="432"/>
      <c r="S82" s="432"/>
      <c r="T82" s="432"/>
      <c r="U82" s="432"/>
      <c r="V82" s="432"/>
      <c r="W82" s="432"/>
    </row>
    <row r="83" spans="1:23" x14ac:dyDescent="0.25">
      <c r="A83" s="430"/>
      <c r="B83" s="430"/>
      <c r="C83" s="432"/>
      <c r="D83" s="432"/>
      <c r="E83" s="432"/>
      <c r="F83" s="432"/>
      <c r="G83" s="432"/>
      <c r="H83" s="432"/>
      <c r="I83" s="432"/>
      <c r="J83" s="432"/>
      <c r="K83" s="432"/>
      <c r="L83" s="432"/>
      <c r="M83" s="432"/>
      <c r="N83" s="432"/>
      <c r="O83" s="432"/>
      <c r="P83" s="432"/>
      <c r="Q83" s="432"/>
      <c r="R83" s="432"/>
      <c r="S83" s="432"/>
      <c r="T83" s="432"/>
      <c r="U83" s="432"/>
      <c r="V83" s="432"/>
      <c r="W83" s="432"/>
    </row>
    <row r="98" ht="12" customHeight="1" x14ac:dyDescent="0.25"/>
  </sheetData>
  <sheetProtection algorithmName="SHA-512" hashValue="xRrRYQbxKyr0MOVnzBRBZkXs4lfeLTrEuY5I1hJuwUKvOsbK+/ndz+6Z8xQLRzBTEFK1QhPb60hqJWb9FAn0Zw==" saltValue="9oVphunovBP1jGBdaxsztA==" spinCount="100000" sheet="1" objects="1" scenarios="1" selectLockedCells="1"/>
  <mergeCells count="11">
    <mergeCell ref="U5:W6"/>
    <mergeCell ref="A5:B6"/>
    <mergeCell ref="C5:C6"/>
    <mergeCell ref="B7:C7"/>
    <mergeCell ref="Q5:T6"/>
    <mergeCell ref="L72:N72"/>
    <mergeCell ref="L73:N73"/>
    <mergeCell ref="L74:N74"/>
    <mergeCell ref="D5:G6"/>
    <mergeCell ref="L5:P6"/>
    <mergeCell ref="H5:K6"/>
  </mergeCells>
  <dataValidations disablePrompts="1" count="6">
    <dataValidation type="list" allowBlank="1" showInputMessage="1" showErrorMessage="1" sqref="C68" xr:uid="{00000000-0002-0000-0A00-000000000000}">
      <formula1>$R$77:$R$79</formula1>
    </dataValidation>
    <dataValidation type="list" allowBlank="1" showInputMessage="1" showErrorMessage="1" sqref="P8:P67 G8:G67 V8:V67" xr:uid="{00000000-0002-0000-0A00-000001000000}">
      <formula1>ImDed</formula1>
    </dataValidation>
    <dataValidation type="list" allowBlank="1" showInputMessage="1" showErrorMessage="1" sqref="T8:T67 W8:W67" xr:uid="{00000000-0002-0000-0A00-000002000000}">
      <formula1>ImRecepClass</formula1>
    </dataValidation>
    <dataValidation type="list" allowBlank="1" showInputMessage="1" showErrorMessage="1" sqref="O8:O67 E8:E67 R8:R67" xr:uid="{00000000-0002-0000-0A00-000003000000}">
      <formula1>PropImCoin</formula1>
    </dataValidation>
    <dataValidation type="list" allowBlank="1" showInputMessage="1" showErrorMessage="1" sqref="F8:F67" xr:uid="{00000000-0002-0000-0A00-000004000000}">
      <formula1>ImValuation</formula1>
    </dataValidation>
    <dataValidation type="list" allowBlank="1" showInputMessage="1" showErrorMessage="1" sqref="S8:S67" xr:uid="{00000000-0002-0000-0A00-000005000000}">
      <formula1>ImDupOfRec</formula1>
    </dataValidation>
  </dataValidations>
  <pageMargins left="0.25" right="0.25" top="0.5" bottom="0.45" header="0.25" footer="0.25"/>
  <pageSetup scale="44" fitToHeight="0" orientation="landscape" r:id="rId1"/>
  <headerFooter>
    <oddFooter xml:space="preserve">&amp;LFAD-APP 0524&amp;CPage &amp;P of &amp;N&amp;R© 2024 Ryan Specialty Group, LLC </oddFooter>
  </headerFooter>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theme="0" tint="-0.249977111117893"/>
  </sheetPr>
  <dimension ref="A1:R61"/>
  <sheetViews>
    <sheetView showGridLines="0" zoomScaleNormal="100" workbookViewId="0">
      <selection activeCell="I6" sqref="I6"/>
    </sheetView>
  </sheetViews>
  <sheetFormatPr defaultColWidth="9.140625" defaultRowHeight="14.45" customHeight="1" x14ac:dyDescent="0.25"/>
  <cols>
    <col min="1" max="1" width="2.5703125" customWidth="1"/>
    <col min="2" max="3" width="8.7109375" customWidth="1"/>
    <col min="4" max="4" width="16.7109375" customWidth="1"/>
    <col min="5" max="5" width="8.7109375" customWidth="1"/>
    <col min="6" max="6" width="6.28515625" customWidth="1"/>
    <col min="8" max="8" width="12" customWidth="1"/>
    <col min="9" max="9" width="16.7109375" customWidth="1"/>
    <col min="10" max="11" width="8.7109375" customWidth="1"/>
    <col min="13" max="13" width="7.28515625" customWidth="1"/>
    <col min="14" max="14" width="2.5703125" customWidth="1"/>
    <col min="15" max="23" width="9.140625" customWidth="1"/>
  </cols>
  <sheetData>
    <row r="1" spans="1:15" s="123" customFormat="1" ht="31.5" customHeight="1" x14ac:dyDescent="0.3">
      <c r="A1" s="507"/>
      <c r="B1" s="1327" t="s">
        <v>657</v>
      </c>
      <c r="C1" s="1327"/>
      <c r="D1" s="1327"/>
      <c r="E1" s="1327"/>
      <c r="F1" s="1327"/>
      <c r="G1" s="1327"/>
      <c r="H1" s="1327"/>
      <c r="I1" s="1327"/>
      <c r="J1" s="1327"/>
      <c r="K1" s="1327"/>
      <c r="L1" s="1327"/>
      <c r="M1" s="1327"/>
      <c r="N1" s="508"/>
      <c r="O1" s="406"/>
    </row>
    <row r="2" spans="1:15" s="347" customFormat="1" ht="15" customHeight="1" x14ac:dyDescent="0.25">
      <c r="A2" s="509"/>
      <c r="B2" s="1336" t="s">
        <v>182</v>
      </c>
      <c r="C2" s="1336"/>
      <c r="D2" s="308" t="str">
        <f>IF('General Info'!D3="","",'General Info'!D3)</f>
        <v/>
      </c>
      <c r="E2" s="306"/>
      <c r="F2" s="306"/>
      <c r="G2" s="306"/>
      <c r="H2" s="306"/>
      <c r="I2" s="306"/>
      <c r="J2" s="306"/>
      <c r="K2" s="306"/>
      <c r="L2" s="306"/>
      <c r="M2" s="306"/>
      <c r="N2" s="510"/>
      <c r="O2" s="346"/>
    </row>
    <row r="3" spans="1:15" s="347" customFormat="1" ht="15" customHeight="1" x14ac:dyDescent="0.25">
      <c r="A3" s="509"/>
      <c r="B3" s="307"/>
      <c r="C3" s="307"/>
      <c r="D3" s="308"/>
      <c r="E3" s="306"/>
      <c r="F3" s="306"/>
      <c r="G3" s="306"/>
      <c r="H3" s="306"/>
      <c r="I3" s="306"/>
      <c r="J3" s="306"/>
      <c r="K3" s="306"/>
      <c r="L3" s="306"/>
      <c r="M3" s="306"/>
      <c r="N3" s="510"/>
      <c r="O3" s="346"/>
    </row>
    <row r="4" spans="1:15" s="123" customFormat="1" ht="5.0999999999999996" customHeight="1" x14ac:dyDescent="0.3">
      <c r="A4" s="511"/>
      <c r="B4" s="512"/>
      <c r="C4" s="512"/>
      <c r="D4" s="512"/>
      <c r="E4" s="512"/>
      <c r="F4" s="512"/>
      <c r="G4" s="512"/>
      <c r="H4" s="512"/>
      <c r="I4" s="512"/>
      <c r="J4" s="512"/>
      <c r="K4" s="512"/>
      <c r="L4" s="181"/>
      <c r="M4" s="181"/>
      <c r="N4" s="513"/>
      <c r="O4" s="406"/>
    </row>
    <row r="5" spans="1:15" s="123" customFormat="1" ht="14.45" customHeight="1" x14ac:dyDescent="0.25">
      <c r="A5" s="514"/>
      <c r="B5" s="1328" t="s">
        <v>15</v>
      </c>
      <c r="C5" s="1329"/>
      <c r="D5" s="1329"/>
      <c r="E5" s="1329"/>
      <c r="F5" s="1329"/>
      <c r="G5" s="1329"/>
      <c r="H5" s="1330"/>
      <c r="I5" s="712" t="s">
        <v>17</v>
      </c>
      <c r="J5" s="1334" t="s">
        <v>16</v>
      </c>
      <c r="K5" s="1335"/>
      <c r="L5" s="515"/>
      <c r="M5" s="157"/>
      <c r="N5" s="154"/>
    </row>
    <row r="6" spans="1:15" ht="14.45" customHeight="1" x14ac:dyDescent="0.25">
      <c r="A6" s="187"/>
      <c r="B6" s="1331" t="s">
        <v>408</v>
      </c>
      <c r="C6" s="1332"/>
      <c r="D6" s="1332"/>
      <c r="E6" s="1332"/>
      <c r="F6" s="1332"/>
      <c r="G6" s="1332"/>
      <c r="H6" s="1333"/>
      <c r="I6" s="711"/>
      <c r="J6" s="1324">
        <v>2500</v>
      </c>
      <c r="K6" s="1325"/>
      <c r="L6" s="516"/>
      <c r="M6" s="517"/>
      <c r="N6" s="224"/>
    </row>
    <row r="7" spans="1:15" ht="14.45" customHeight="1" x14ac:dyDescent="0.25">
      <c r="A7" s="187"/>
      <c r="B7" s="1331" t="s">
        <v>411</v>
      </c>
      <c r="C7" s="1332"/>
      <c r="D7" s="1332"/>
      <c r="E7" s="1332"/>
      <c r="F7" s="1332"/>
      <c r="G7" s="1332"/>
      <c r="H7" s="1333"/>
      <c r="I7" s="711"/>
      <c r="J7" s="1324">
        <v>2500</v>
      </c>
      <c r="K7" s="1325"/>
      <c r="L7" s="516"/>
      <c r="M7" s="517"/>
      <c r="N7" s="224"/>
    </row>
    <row r="8" spans="1:15" ht="14.45" customHeight="1" x14ac:dyDescent="0.25">
      <c r="A8" s="187"/>
      <c r="B8" s="1331" t="s">
        <v>409</v>
      </c>
      <c r="C8" s="1332"/>
      <c r="D8" s="1332"/>
      <c r="E8" s="1332"/>
      <c r="F8" s="1332"/>
      <c r="G8" s="1332"/>
      <c r="H8" s="1333"/>
      <c r="I8" s="711"/>
      <c r="J8" s="1324">
        <v>2500</v>
      </c>
      <c r="K8" s="1325"/>
      <c r="L8" s="516"/>
      <c r="M8" s="517"/>
      <c r="N8" s="224"/>
    </row>
    <row r="9" spans="1:15" ht="14.45" customHeight="1" x14ac:dyDescent="0.25">
      <c r="A9" s="187"/>
      <c r="B9" s="1331" t="s">
        <v>410</v>
      </c>
      <c r="C9" s="1332"/>
      <c r="D9" s="1332"/>
      <c r="E9" s="1332"/>
      <c r="F9" s="1332"/>
      <c r="G9" s="1332"/>
      <c r="H9" s="1333"/>
      <c r="I9" s="711"/>
      <c r="J9" s="1324">
        <v>2500</v>
      </c>
      <c r="K9" s="1325"/>
      <c r="L9" s="516"/>
      <c r="M9" s="517"/>
      <c r="N9" s="224"/>
    </row>
    <row r="10" spans="1:15" ht="14.45" customHeight="1" x14ac:dyDescent="0.25">
      <c r="A10" s="187"/>
      <c r="B10" s="1331" t="s">
        <v>663</v>
      </c>
      <c r="C10" s="1332"/>
      <c r="D10" s="1332"/>
      <c r="E10" s="1332"/>
      <c r="F10" s="1332"/>
      <c r="G10" s="1332"/>
      <c r="H10" s="1333"/>
      <c r="I10" s="176"/>
      <c r="J10" s="1324">
        <v>2500</v>
      </c>
      <c r="K10" s="1325"/>
      <c r="L10" s="516"/>
      <c r="M10" s="517"/>
      <c r="N10" s="224"/>
    </row>
    <row r="11" spans="1:15" ht="14.45" customHeight="1" x14ac:dyDescent="0.25">
      <c r="A11" s="187"/>
      <c r="B11" s="1331" t="s">
        <v>401</v>
      </c>
      <c r="C11" s="1332"/>
      <c r="D11" s="1332"/>
      <c r="E11" s="1332"/>
      <c r="F11" s="1332"/>
      <c r="G11" s="1332"/>
      <c r="H11" s="1333"/>
      <c r="I11" s="176"/>
      <c r="J11" s="1324">
        <v>2500</v>
      </c>
      <c r="K11" s="1325"/>
      <c r="L11" s="516"/>
      <c r="M11" s="517"/>
      <c r="N11" s="224"/>
    </row>
    <row r="12" spans="1:15" ht="14.45" customHeight="1" x14ac:dyDescent="0.25">
      <c r="A12" s="187"/>
      <c r="B12" s="518" t="s">
        <v>348</v>
      </c>
      <c r="C12" s="1322"/>
      <c r="D12" s="1322"/>
      <c r="E12" s="1322"/>
      <c r="F12" s="1322"/>
      <c r="G12" s="1322"/>
      <c r="H12" s="1323"/>
      <c r="I12" s="176"/>
      <c r="J12" s="1324"/>
      <c r="K12" s="1325"/>
      <c r="L12" s="516"/>
      <c r="M12" s="517"/>
      <c r="N12" s="224"/>
    </row>
    <row r="13" spans="1:15" ht="14.45" customHeight="1" x14ac:dyDescent="0.25">
      <c r="A13" s="187"/>
      <c r="B13" s="518" t="s">
        <v>348</v>
      </c>
      <c r="C13" s="1322"/>
      <c r="D13" s="1322"/>
      <c r="E13" s="1322"/>
      <c r="F13" s="1322"/>
      <c r="G13" s="1322"/>
      <c r="H13" s="1323"/>
      <c r="I13" s="176"/>
      <c r="J13" s="1324"/>
      <c r="K13" s="1325"/>
      <c r="L13" s="516"/>
      <c r="M13" s="517"/>
      <c r="N13" s="224"/>
    </row>
    <row r="14" spans="1:15" ht="14.45" customHeight="1" x14ac:dyDescent="0.25">
      <c r="A14" s="187"/>
      <c r="B14" s="518" t="s">
        <v>348</v>
      </c>
      <c r="C14" s="1322"/>
      <c r="D14" s="1322"/>
      <c r="E14" s="1322"/>
      <c r="F14" s="1322"/>
      <c r="G14" s="1322"/>
      <c r="H14" s="1323"/>
      <c r="I14" s="176"/>
      <c r="J14" s="1324"/>
      <c r="K14" s="1325"/>
      <c r="L14" s="516"/>
      <c r="M14" s="517"/>
      <c r="N14" s="224"/>
    </row>
    <row r="15" spans="1:15" ht="14.45" customHeight="1" x14ac:dyDescent="0.25">
      <c r="A15" s="187"/>
      <c r="B15" s="518" t="s">
        <v>348</v>
      </c>
      <c r="C15" s="1322"/>
      <c r="D15" s="1322"/>
      <c r="E15" s="1322"/>
      <c r="F15" s="1322"/>
      <c r="G15" s="1322"/>
      <c r="H15" s="1323"/>
      <c r="I15" s="176"/>
      <c r="J15" s="1324"/>
      <c r="K15" s="1325"/>
      <c r="L15" s="516"/>
      <c r="M15" s="517"/>
      <c r="N15" s="224"/>
    </row>
    <row r="16" spans="1:15" ht="14.45" customHeight="1" x14ac:dyDescent="0.25">
      <c r="A16" s="187"/>
      <c r="B16" s="518" t="s">
        <v>348</v>
      </c>
      <c r="C16" s="1322"/>
      <c r="D16" s="1322"/>
      <c r="E16" s="1322"/>
      <c r="F16" s="1322"/>
      <c r="G16" s="1322"/>
      <c r="H16" s="1323"/>
      <c r="I16" s="176"/>
      <c r="J16" s="1324"/>
      <c r="K16" s="1325"/>
      <c r="L16" s="516"/>
      <c r="M16" s="517"/>
      <c r="N16" s="224"/>
    </row>
    <row r="17" spans="1:18" ht="7.5" customHeight="1" x14ac:dyDescent="0.25">
      <c r="A17" s="187"/>
      <c r="B17" s="519"/>
      <c r="C17" s="519"/>
      <c r="D17" s="520"/>
      <c r="E17" s="520"/>
      <c r="F17" s="520"/>
      <c r="G17" s="521"/>
      <c r="H17" s="521"/>
      <c r="I17" s="521"/>
      <c r="J17" s="517"/>
      <c r="K17" s="517"/>
      <c r="L17" s="517"/>
      <c r="M17" s="517"/>
      <c r="N17" s="224"/>
    </row>
    <row r="18" spans="1:18" ht="7.5" customHeight="1" x14ac:dyDescent="0.25">
      <c r="A18" s="187"/>
      <c r="B18" s="471"/>
      <c r="C18" s="471"/>
      <c r="D18" s="471"/>
      <c r="E18" s="471"/>
      <c r="F18" s="471"/>
      <c r="G18" s="471"/>
      <c r="H18" s="471"/>
      <c r="I18" s="471"/>
      <c r="J18" s="471"/>
      <c r="K18" s="471"/>
      <c r="L18" s="471"/>
      <c r="M18" s="471"/>
      <c r="N18" s="224"/>
      <c r="R18" s="522"/>
    </row>
    <row r="19" spans="1:18" s="123" customFormat="1" ht="14.45" customHeight="1" x14ac:dyDescent="0.25">
      <c r="A19" s="514"/>
      <c r="B19" s="1317" t="s">
        <v>323</v>
      </c>
      <c r="C19" s="1318"/>
      <c r="D19" s="1318"/>
      <c r="E19" s="1318"/>
      <c r="F19" s="1318"/>
      <c r="G19" s="1318"/>
      <c r="H19" s="1318"/>
      <c r="I19" s="1318"/>
      <c r="J19" s="1326"/>
      <c r="K19" s="1318"/>
      <c r="L19" s="1318"/>
      <c r="M19" s="1319"/>
      <c r="N19" s="154"/>
      <c r="R19" s="140"/>
    </row>
    <row r="20" spans="1:18" s="123" customFormat="1" ht="14.45" customHeight="1" x14ac:dyDescent="0.25">
      <c r="A20" s="514"/>
      <c r="B20" s="127" t="s">
        <v>66</v>
      </c>
      <c r="F20" s="28"/>
      <c r="I20" s="524"/>
      <c r="J20" s="523"/>
      <c r="L20" s="523"/>
      <c r="M20" s="126"/>
      <c r="N20" s="154"/>
    </row>
    <row r="21" spans="1:18" s="123" customFormat="1" ht="14.45" customHeight="1" x14ac:dyDescent="0.25">
      <c r="A21" s="514"/>
      <c r="B21" s="127" t="s">
        <v>56</v>
      </c>
      <c r="F21" s="28"/>
      <c r="I21" s="524"/>
      <c r="M21" s="126"/>
      <c r="N21" s="154"/>
    </row>
    <row r="22" spans="1:18" s="123" customFormat="1" ht="14.45" customHeight="1" x14ac:dyDescent="0.25">
      <c r="A22" s="514"/>
      <c r="B22" s="127" t="s">
        <v>57</v>
      </c>
      <c r="F22" s="28"/>
      <c r="I22" s="524"/>
      <c r="M22" s="126"/>
      <c r="N22" s="154"/>
    </row>
    <row r="23" spans="1:18" s="123" customFormat="1" ht="14.45" customHeight="1" x14ac:dyDescent="0.25">
      <c r="A23" s="514"/>
      <c r="B23" s="1315" t="s">
        <v>58</v>
      </c>
      <c r="C23" s="1316"/>
      <c r="D23" s="1316"/>
      <c r="I23" s="524"/>
      <c r="M23" s="126"/>
      <c r="N23" s="154"/>
    </row>
    <row r="24" spans="1:18" ht="14.45" customHeight="1" x14ac:dyDescent="0.25">
      <c r="A24" s="187"/>
      <c r="B24" s="129" t="s">
        <v>69</v>
      </c>
      <c r="M24" s="128"/>
      <c r="N24" s="224"/>
    </row>
    <row r="25" spans="1:18" ht="14.45" customHeight="1" x14ac:dyDescent="0.25">
      <c r="A25" s="187"/>
      <c r="B25" s="129" t="s">
        <v>326</v>
      </c>
      <c r="M25" s="128"/>
      <c r="N25" s="224"/>
    </row>
    <row r="26" spans="1:18" s="123" customFormat="1" ht="14.45" customHeight="1" x14ac:dyDescent="0.25">
      <c r="A26" s="514"/>
      <c r="B26" s="135"/>
      <c r="C26" s="136"/>
      <c r="D26" s="136"/>
      <c r="E26" s="137"/>
      <c r="F26" s="137"/>
      <c r="G26" s="137"/>
      <c r="H26" s="137"/>
      <c r="I26" s="137"/>
      <c r="J26" s="137"/>
      <c r="K26" s="137"/>
      <c r="L26" s="137"/>
      <c r="M26" s="138"/>
      <c r="N26" s="154"/>
    </row>
    <row r="27" spans="1:18" s="123" customFormat="1" ht="14.45" customHeight="1" x14ac:dyDescent="0.25">
      <c r="A27" s="514"/>
      <c r="B27" s="133"/>
      <c r="C27" s="133"/>
      <c r="D27" s="133"/>
      <c r="E27" s="134"/>
      <c r="F27" s="134"/>
      <c r="G27" s="134"/>
      <c r="H27" s="134"/>
      <c r="I27" s="134"/>
      <c r="J27" s="134"/>
      <c r="K27" s="134"/>
      <c r="L27" s="134"/>
      <c r="M27" s="134"/>
      <c r="N27" s="154"/>
    </row>
    <row r="28" spans="1:18" s="123" customFormat="1" ht="14.45" customHeight="1" x14ac:dyDescent="0.25">
      <c r="A28" s="514"/>
      <c r="B28" s="1317" t="s">
        <v>324</v>
      </c>
      <c r="C28" s="1318"/>
      <c r="D28" s="1318"/>
      <c r="E28" s="1318"/>
      <c r="F28" s="1318"/>
      <c r="G28" s="1318"/>
      <c r="H28" s="1318"/>
      <c r="I28" s="1318"/>
      <c r="J28" s="1318"/>
      <c r="K28" s="1318"/>
      <c r="L28" s="1318"/>
      <c r="M28" s="1319"/>
      <c r="N28" s="154"/>
    </row>
    <row r="29" spans="1:18" s="123" customFormat="1" ht="14.45" customHeight="1" x14ac:dyDescent="0.25">
      <c r="A29" s="514"/>
      <c r="B29" s="127" t="s">
        <v>67</v>
      </c>
      <c r="M29" s="126"/>
      <c r="N29" s="154"/>
    </row>
    <row r="30" spans="1:18" s="123" customFormat="1" ht="14.45" customHeight="1" x14ac:dyDescent="0.25">
      <c r="A30" s="514"/>
      <c r="B30" s="127" t="s">
        <v>60</v>
      </c>
      <c r="M30" s="126"/>
      <c r="N30" s="154"/>
    </row>
    <row r="31" spans="1:18" s="123" customFormat="1" ht="14.45" customHeight="1" x14ac:dyDescent="0.25">
      <c r="A31" s="514"/>
      <c r="B31" s="127" t="s">
        <v>59</v>
      </c>
      <c r="M31" s="126"/>
      <c r="N31" s="154"/>
    </row>
    <row r="32" spans="1:18" s="123" customFormat="1" ht="14.45" customHeight="1" x14ac:dyDescent="0.25">
      <c r="A32" s="514"/>
      <c r="B32" s="127"/>
      <c r="M32" s="126"/>
      <c r="N32" s="154"/>
    </row>
    <row r="33" spans="1:14" s="123" customFormat="1" ht="14.45" customHeight="1" x14ac:dyDescent="0.25">
      <c r="A33" s="514"/>
      <c r="B33" s="139"/>
      <c r="C33" s="139"/>
      <c r="D33" s="139"/>
      <c r="E33" s="139"/>
      <c r="F33" s="139"/>
      <c r="G33" s="139"/>
      <c r="H33" s="139"/>
      <c r="I33" s="139"/>
      <c r="J33" s="139"/>
      <c r="K33" s="139"/>
      <c r="L33" s="139"/>
      <c r="M33" s="139"/>
      <c r="N33" s="154"/>
    </row>
    <row r="34" spans="1:14" s="123" customFormat="1" ht="14.45" customHeight="1" x14ac:dyDescent="0.25">
      <c r="A34" s="514"/>
      <c r="B34" s="1317" t="s">
        <v>327</v>
      </c>
      <c r="C34" s="1318"/>
      <c r="D34" s="1320"/>
      <c r="E34" s="1320"/>
      <c r="F34" s="1320"/>
      <c r="G34" s="1320"/>
      <c r="H34" s="1320"/>
      <c r="I34" s="1320"/>
      <c r="J34" s="1320"/>
      <c r="K34" s="1320"/>
      <c r="L34" s="1320"/>
      <c r="M34" s="1321"/>
      <c r="N34" s="154"/>
    </row>
    <row r="35" spans="1:14" ht="14.45" customHeight="1" x14ac:dyDescent="0.25">
      <c r="A35" s="187"/>
      <c r="B35" s="127" t="s">
        <v>596</v>
      </c>
      <c r="C35" s="123"/>
      <c r="M35" s="128"/>
      <c r="N35" s="224"/>
    </row>
    <row r="36" spans="1:14" ht="14.45" customHeight="1" x14ac:dyDescent="0.25">
      <c r="A36" s="187"/>
      <c r="B36" s="129" t="s">
        <v>61</v>
      </c>
      <c r="M36" s="128"/>
      <c r="N36" s="224"/>
    </row>
    <row r="37" spans="1:14" ht="14.45" customHeight="1" x14ac:dyDescent="0.25">
      <c r="A37" s="187"/>
      <c r="B37" s="129" t="s">
        <v>62</v>
      </c>
      <c r="M37" s="128"/>
      <c r="N37" s="224"/>
    </row>
    <row r="38" spans="1:14" ht="14.45" customHeight="1" x14ac:dyDescent="0.25">
      <c r="A38" s="187"/>
      <c r="B38" s="129" t="s">
        <v>68</v>
      </c>
      <c r="M38" s="128"/>
      <c r="N38" s="224"/>
    </row>
    <row r="39" spans="1:14" ht="14.45" customHeight="1" x14ac:dyDescent="0.25">
      <c r="A39" s="187"/>
      <c r="B39" s="130"/>
      <c r="C39" s="131"/>
      <c r="D39" s="131"/>
      <c r="E39" s="131"/>
      <c r="F39" s="131"/>
      <c r="G39" s="131"/>
      <c r="H39" s="131"/>
      <c r="I39" s="131"/>
      <c r="J39" s="131"/>
      <c r="K39" s="131"/>
      <c r="L39" s="131"/>
      <c r="M39" s="132"/>
      <c r="N39" s="224"/>
    </row>
    <row r="40" spans="1:14" ht="15" customHeight="1" x14ac:dyDescent="0.25">
      <c r="A40" s="187"/>
      <c r="B40" s="460"/>
      <c r="C40" s="460"/>
      <c r="D40" s="460"/>
      <c r="E40" s="460"/>
      <c r="F40" s="460"/>
      <c r="G40" s="460"/>
      <c r="H40" s="460"/>
      <c r="I40" s="460"/>
      <c r="J40" s="460"/>
      <c r="K40" s="460"/>
      <c r="L40" s="460"/>
      <c r="M40" s="460"/>
      <c r="N40" s="224"/>
    </row>
    <row r="41" spans="1:14" ht="15" customHeight="1" x14ac:dyDescent="0.25">
      <c r="A41" s="187"/>
      <c r="B41" s="460"/>
      <c r="C41" s="460"/>
      <c r="D41" s="460"/>
      <c r="E41" s="460"/>
      <c r="F41" s="460"/>
      <c r="G41" s="460"/>
      <c r="H41" s="460"/>
      <c r="I41" s="460"/>
      <c r="J41" s="460"/>
      <c r="K41" s="460"/>
      <c r="L41" s="460"/>
      <c r="M41" s="460"/>
      <c r="N41" s="224"/>
    </row>
    <row r="42" spans="1:14" ht="15" customHeight="1" x14ac:dyDescent="0.25">
      <c r="A42" s="165"/>
      <c r="B42" s="578"/>
      <c r="C42" s="578"/>
      <c r="D42" s="578"/>
      <c r="E42" s="578"/>
      <c r="F42" s="578"/>
      <c r="G42" s="578"/>
      <c r="H42" s="578"/>
      <c r="I42" s="578"/>
      <c r="J42" s="578"/>
      <c r="K42" s="578"/>
      <c r="L42" s="578"/>
      <c r="M42" s="578"/>
      <c r="N42" s="579"/>
    </row>
    <row r="43" spans="1:14" ht="35.1" customHeight="1" x14ac:dyDescent="0.25">
      <c r="A43" s="187"/>
      <c r="B43" s="1337" t="s">
        <v>652</v>
      </c>
      <c r="C43" s="1338"/>
      <c r="D43" s="1338"/>
      <c r="E43" s="1338"/>
      <c r="F43" s="1338"/>
      <c r="G43" s="1338"/>
      <c r="H43" s="1338"/>
      <c r="I43" s="1338"/>
      <c r="J43" s="1338"/>
      <c r="K43" s="1338"/>
      <c r="L43" s="1338"/>
      <c r="M43" s="1339"/>
      <c r="N43" s="224"/>
    </row>
    <row r="44" spans="1:14" ht="9.9499999999999993" customHeight="1" x14ac:dyDescent="0.25">
      <c r="A44" s="187"/>
      <c r="B44" s="818"/>
      <c r="C44" s="818"/>
      <c r="D44" s="818"/>
      <c r="E44" s="818"/>
      <c r="F44" s="818"/>
      <c r="G44" s="818"/>
      <c r="H44" s="818"/>
      <c r="I44" s="818"/>
      <c r="J44" s="818"/>
      <c r="K44" s="818"/>
      <c r="L44" s="818"/>
      <c r="M44" s="818"/>
      <c r="N44" s="224"/>
    </row>
    <row r="45" spans="1:14" ht="14.45" customHeight="1" x14ac:dyDescent="0.25">
      <c r="A45" s="187"/>
      <c r="B45" s="1340" t="s">
        <v>648</v>
      </c>
      <c r="C45" s="1340"/>
      <c r="D45" s="1340"/>
      <c r="E45" s="1340"/>
      <c r="F45" s="1347" t="s">
        <v>649</v>
      </c>
      <c r="G45" s="1348"/>
      <c r="H45" s="1348"/>
      <c r="I45" s="1349"/>
      <c r="J45" s="1350" t="s">
        <v>650</v>
      </c>
      <c r="K45" s="1351"/>
      <c r="L45" s="1341" t="s">
        <v>651</v>
      </c>
      <c r="M45" s="1342"/>
      <c r="N45" s="224"/>
    </row>
    <row r="46" spans="1:14" ht="14.45" customHeight="1" x14ac:dyDescent="0.25">
      <c r="A46" s="187"/>
      <c r="B46" s="1343"/>
      <c r="C46" s="1344"/>
      <c r="D46" s="1344"/>
      <c r="E46" s="1345"/>
      <c r="F46" s="1343"/>
      <c r="G46" s="1344"/>
      <c r="H46" s="1344"/>
      <c r="I46" s="1344"/>
      <c r="J46" s="1352"/>
      <c r="K46" s="1353"/>
      <c r="L46" s="1346"/>
      <c r="M46" s="1346"/>
      <c r="N46" s="224"/>
    </row>
    <row r="47" spans="1:14" ht="14.45" customHeight="1" x14ac:dyDescent="0.25">
      <c r="A47" s="187"/>
      <c r="B47" s="1343"/>
      <c r="C47" s="1344"/>
      <c r="D47" s="1344"/>
      <c r="E47" s="1345"/>
      <c r="F47" s="1343"/>
      <c r="G47" s="1344"/>
      <c r="H47" s="1344"/>
      <c r="I47" s="1344"/>
      <c r="J47" s="1352"/>
      <c r="K47" s="1353"/>
      <c r="L47" s="1346"/>
      <c r="M47" s="1346"/>
      <c r="N47" s="224"/>
    </row>
    <row r="48" spans="1:14" ht="14.45" customHeight="1" x14ac:dyDescent="0.25">
      <c r="A48" s="187"/>
      <c r="B48" s="1343"/>
      <c r="C48" s="1344"/>
      <c r="D48" s="1344"/>
      <c r="E48" s="1345"/>
      <c r="F48" s="1343"/>
      <c r="G48" s="1344"/>
      <c r="H48" s="1344"/>
      <c r="I48" s="1344"/>
      <c r="J48" s="1352"/>
      <c r="K48" s="1353"/>
      <c r="L48" s="1346"/>
      <c r="M48" s="1346"/>
      <c r="N48" s="224"/>
    </row>
    <row r="49" spans="1:18" ht="14.45" customHeight="1" x14ac:dyDescent="0.25">
      <c r="A49" s="187"/>
      <c r="B49" s="1343"/>
      <c r="C49" s="1344"/>
      <c r="D49" s="1344"/>
      <c r="E49" s="1345"/>
      <c r="F49" s="1343"/>
      <c r="G49" s="1344"/>
      <c r="H49" s="1344"/>
      <c r="I49" s="1344"/>
      <c r="J49" s="1352"/>
      <c r="K49" s="1353"/>
      <c r="L49" s="1346"/>
      <c r="M49" s="1346"/>
      <c r="N49" s="224"/>
    </row>
    <row r="50" spans="1:18" ht="14.45" customHeight="1" x14ac:dyDescent="0.25">
      <c r="A50" s="187"/>
      <c r="B50" s="1343"/>
      <c r="C50" s="1344"/>
      <c r="D50" s="1344"/>
      <c r="E50" s="1345"/>
      <c r="F50" s="1343"/>
      <c r="G50" s="1344"/>
      <c r="H50" s="1344"/>
      <c r="I50" s="1344"/>
      <c r="J50" s="1352"/>
      <c r="K50" s="1353"/>
      <c r="L50" s="1346"/>
      <c r="M50" s="1346"/>
      <c r="N50" s="224"/>
    </row>
    <row r="51" spans="1:18" ht="14.45" customHeight="1" x14ac:dyDescent="0.25">
      <c r="A51" s="187"/>
      <c r="B51" s="1360" t="s">
        <v>653</v>
      </c>
      <c r="C51" s="1361"/>
      <c r="D51" s="1361"/>
      <c r="E51" s="1361"/>
      <c r="F51" s="1361"/>
      <c r="G51" s="1361"/>
      <c r="H51" s="1361"/>
      <c r="I51" s="1361"/>
      <c r="J51" s="1362">
        <f>SUM(J46:J50)</f>
        <v>0</v>
      </c>
      <c r="K51" s="1363"/>
      <c r="L51" s="1364"/>
      <c r="M51" s="1365"/>
      <c r="N51" s="224"/>
    </row>
    <row r="52" spans="1:18" ht="8.1" customHeight="1" x14ac:dyDescent="0.25">
      <c r="A52" s="187"/>
      <c r="B52" s="1357"/>
      <c r="C52" s="1358"/>
      <c r="D52" s="1358"/>
      <c r="E52" s="1358"/>
      <c r="F52" s="1358"/>
      <c r="G52" s="1358"/>
      <c r="H52" s="1358"/>
      <c r="I52" s="1358"/>
      <c r="J52" s="1358"/>
      <c r="K52" s="1358"/>
      <c r="L52" s="1358"/>
      <c r="M52" s="1359"/>
      <c r="N52" s="224"/>
    </row>
    <row r="53" spans="1:18" ht="15" customHeight="1" x14ac:dyDescent="0.25">
      <c r="A53" s="187"/>
      <c r="B53" s="819" t="s">
        <v>642</v>
      </c>
      <c r="C53" s="449"/>
      <c r="D53" s="449"/>
      <c r="E53" s="449"/>
      <c r="F53" s="449"/>
      <c r="G53" s="449"/>
      <c r="H53" s="449"/>
      <c r="I53" s="449"/>
      <c r="J53" s="449"/>
      <c r="K53" s="449"/>
      <c r="L53" s="449"/>
      <c r="M53" s="820"/>
      <c r="N53" s="224"/>
    </row>
    <row r="54" spans="1:18" ht="15" customHeight="1" x14ac:dyDescent="0.25">
      <c r="A54" s="187"/>
      <c r="B54" s="821" t="s">
        <v>643</v>
      </c>
      <c r="C54" s="822"/>
      <c r="D54" s="822"/>
      <c r="E54" s="822"/>
      <c r="F54" s="822"/>
      <c r="G54" s="822"/>
      <c r="H54" s="822"/>
      <c r="I54" s="822"/>
      <c r="J54" s="822"/>
      <c r="K54" s="822"/>
      <c r="L54" s="823"/>
      <c r="M54" s="824"/>
      <c r="N54" s="224"/>
    </row>
    <row r="55" spans="1:18" s="940" customFormat="1" ht="15" customHeight="1" x14ac:dyDescent="0.25">
      <c r="A55" s="934"/>
      <c r="B55" s="935" t="s">
        <v>819</v>
      </c>
      <c r="C55" s="936"/>
      <c r="D55" s="936"/>
      <c r="E55" s="936"/>
      <c r="F55" s="936"/>
      <c r="G55" s="936"/>
      <c r="H55" s="936"/>
      <c r="I55" s="936"/>
      <c r="J55" s="936"/>
      <c r="K55" s="936"/>
      <c r="L55" s="937"/>
      <c r="M55" s="938"/>
      <c r="N55" s="939"/>
    </row>
    <row r="56" spans="1:18" ht="15" customHeight="1" x14ac:dyDescent="0.25">
      <c r="A56" s="187"/>
      <c r="B56" s="821" t="s">
        <v>644</v>
      </c>
      <c r="C56" s="822"/>
      <c r="D56" s="822"/>
      <c r="E56" s="822"/>
      <c r="F56" s="822"/>
      <c r="G56" s="822"/>
      <c r="H56" s="822"/>
      <c r="I56" s="822"/>
      <c r="J56" s="822"/>
      <c r="K56" s="822"/>
      <c r="L56" s="823"/>
      <c r="M56" s="824"/>
      <c r="N56" s="224"/>
    </row>
    <row r="57" spans="1:18" ht="15" customHeight="1" x14ac:dyDescent="0.25">
      <c r="A57" s="187"/>
      <c r="B57" s="821" t="s">
        <v>645</v>
      </c>
      <c r="C57" s="822"/>
      <c r="D57" s="822"/>
      <c r="E57" s="822"/>
      <c r="F57" s="822"/>
      <c r="G57" s="822"/>
      <c r="H57" s="822"/>
      <c r="I57" s="822"/>
      <c r="J57" s="822"/>
      <c r="K57" s="822"/>
      <c r="L57" s="823"/>
      <c r="M57" s="824"/>
      <c r="N57" s="224"/>
    </row>
    <row r="58" spans="1:18" ht="15" customHeight="1" x14ac:dyDescent="0.25">
      <c r="A58" s="187"/>
      <c r="B58" s="821" t="s">
        <v>646</v>
      </c>
      <c r="C58" s="822"/>
      <c r="D58" s="822"/>
      <c r="E58" s="822"/>
      <c r="F58" s="822"/>
      <c r="G58" s="822"/>
      <c r="H58" s="822"/>
      <c r="I58" s="822"/>
      <c r="J58" s="822"/>
      <c r="K58" s="822"/>
      <c r="L58" s="823"/>
      <c r="M58" s="824"/>
      <c r="N58" s="224"/>
    </row>
    <row r="59" spans="1:18" ht="15" customHeight="1" x14ac:dyDescent="0.25">
      <c r="A59" s="187"/>
      <c r="B59" s="821" t="s">
        <v>647</v>
      </c>
      <c r="C59" s="822"/>
      <c r="D59" s="822"/>
      <c r="E59" s="822"/>
      <c r="F59" s="822"/>
      <c r="G59" s="822"/>
      <c r="H59" s="822"/>
      <c r="I59" s="822"/>
      <c r="J59" s="822"/>
      <c r="K59" s="822"/>
      <c r="L59" s="823"/>
      <c r="M59" s="824"/>
      <c r="N59" s="224"/>
    </row>
    <row r="60" spans="1:18" ht="8.1" customHeight="1" x14ac:dyDescent="0.25">
      <c r="A60" s="187"/>
      <c r="B60" s="1354"/>
      <c r="C60" s="1355"/>
      <c r="D60" s="1355"/>
      <c r="E60" s="1355"/>
      <c r="F60" s="1355"/>
      <c r="G60" s="1355"/>
      <c r="H60" s="1355"/>
      <c r="I60" s="1355"/>
      <c r="J60" s="1355"/>
      <c r="K60" s="1355"/>
      <c r="L60" s="1355"/>
      <c r="M60" s="1356"/>
      <c r="N60" s="224"/>
      <c r="R60" s="522"/>
    </row>
    <row r="61" spans="1:18" ht="14.45" customHeight="1" x14ac:dyDescent="0.25">
      <c r="A61" s="166"/>
      <c r="B61" s="754"/>
      <c r="C61" s="471"/>
      <c r="D61" s="471"/>
      <c r="E61" s="471"/>
      <c r="F61" s="471"/>
      <c r="G61" s="471"/>
      <c r="H61" s="471"/>
      <c r="I61" s="471"/>
      <c r="J61" s="471"/>
      <c r="K61" s="471"/>
      <c r="L61" s="471"/>
      <c r="M61" s="471"/>
      <c r="N61" s="472"/>
    </row>
  </sheetData>
  <sheetProtection algorithmName="SHA-512" hashValue="u54JMSnmaaf5MtFPVIPv9NxqWq3Dxpt2AEdwiCnrzLZTrvHhaY+JBpRCXDUJq1HiOrbheqguPQRAG5uBaYO44g==" saltValue="hGnJ6wCuRXOOi3mPUEOgyQ==" spinCount="100000" sheet="1" objects="1" scenarios="1" selectLockedCells="1"/>
  <mergeCells count="60">
    <mergeCell ref="B47:E47"/>
    <mergeCell ref="F47:I47"/>
    <mergeCell ref="J47:K47"/>
    <mergeCell ref="L47:M47"/>
    <mergeCell ref="B50:E50"/>
    <mergeCell ref="F50:I50"/>
    <mergeCell ref="J50:K50"/>
    <mergeCell ref="L50:M50"/>
    <mergeCell ref="B48:E48"/>
    <mergeCell ref="F48:I48"/>
    <mergeCell ref="J48:K48"/>
    <mergeCell ref="L48:M48"/>
    <mergeCell ref="B49:E49"/>
    <mergeCell ref="F49:I49"/>
    <mergeCell ref="J49:K49"/>
    <mergeCell ref="L49:M49"/>
    <mergeCell ref="B60:M60"/>
    <mergeCell ref="B52:M52"/>
    <mergeCell ref="B51:I51"/>
    <mergeCell ref="J51:K51"/>
    <mergeCell ref="L51:M51"/>
    <mergeCell ref="B43:M43"/>
    <mergeCell ref="B45:E45"/>
    <mergeCell ref="L45:M45"/>
    <mergeCell ref="B46:E46"/>
    <mergeCell ref="L46:M46"/>
    <mergeCell ref="F45:I45"/>
    <mergeCell ref="J45:K45"/>
    <mergeCell ref="J46:K46"/>
    <mergeCell ref="F46:I46"/>
    <mergeCell ref="B10:H10"/>
    <mergeCell ref="B11:H11"/>
    <mergeCell ref="C12:H12"/>
    <mergeCell ref="C13:H13"/>
    <mergeCell ref="J9:K9"/>
    <mergeCell ref="J10:K10"/>
    <mergeCell ref="J11:K11"/>
    <mergeCell ref="J12:K12"/>
    <mergeCell ref="J13:K13"/>
    <mergeCell ref="J7:K7"/>
    <mergeCell ref="J8:K8"/>
    <mergeCell ref="B7:H7"/>
    <mergeCell ref="B8:H8"/>
    <mergeCell ref="B9:H9"/>
    <mergeCell ref="B1:M1"/>
    <mergeCell ref="B5:H5"/>
    <mergeCell ref="B6:H6"/>
    <mergeCell ref="J5:K5"/>
    <mergeCell ref="B2:C2"/>
    <mergeCell ref="J6:K6"/>
    <mergeCell ref="B23:D23"/>
    <mergeCell ref="B28:M28"/>
    <mergeCell ref="B34:M34"/>
    <mergeCell ref="C16:H16"/>
    <mergeCell ref="J14:K14"/>
    <mergeCell ref="C14:H14"/>
    <mergeCell ref="C15:H15"/>
    <mergeCell ref="J15:K15"/>
    <mergeCell ref="J16:K16"/>
    <mergeCell ref="B19:M19"/>
  </mergeCells>
  <dataValidations count="3">
    <dataValidation showInputMessage="1" showErrorMessage="1" sqref="J17:M17" xr:uid="{00000000-0002-0000-0B00-000000000000}"/>
    <dataValidation type="list" showInputMessage="1" showErrorMessage="1" sqref="L6:M16" xr:uid="{00000000-0002-0000-0B00-000001000000}">
      <formula1>$Q$6:$Q$8</formula1>
    </dataValidation>
    <dataValidation type="list" showInputMessage="1" showErrorMessage="1" sqref="J6:K16" xr:uid="{00000000-0002-0000-0B00-000002000000}">
      <formula1>CrimeDed</formula1>
    </dataValidation>
  </dataValidations>
  <printOptions horizontalCentered="1"/>
  <pageMargins left="0.25" right="0.25" top="0.5" bottom="0.45" header="0.25" footer="0.25"/>
  <pageSetup scale="70" orientation="portrait" r:id="rId1"/>
  <headerFooter>
    <oddFooter xml:space="preserve">&amp;LFAD-APP 0524&amp;CPage &amp;P of &amp;N&amp;R© 2024 Ryan Specialty Group, LLC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5</xdr:col>
                    <xdr:colOff>9525</xdr:colOff>
                    <xdr:row>34</xdr:row>
                    <xdr:rowOff>9525</xdr:rowOff>
                  </from>
                  <to>
                    <xdr:col>6</xdr:col>
                    <xdr:colOff>333375</xdr:colOff>
                    <xdr:row>35</xdr:row>
                    <xdr:rowOff>9525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7</xdr:col>
                    <xdr:colOff>9525</xdr:colOff>
                    <xdr:row>34</xdr:row>
                    <xdr:rowOff>0</xdr:rowOff>
                  </from>
                  <to>
                    <xdr:col>8</xdr:col>
                    <xdr:colOff>152400</xdr:colOff>
                    <xdr:row>35</xdr:row>
                    <xdr:rowOff>9525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752475</xdr:colOff>
                    <xdr:row>34</xdr:row>
                    <xdr:rowOff>9525</xdr:rowOff>
                  </from>
                  <to>
                    <xdr:col>9</xdr:col>
                    <xdr:colOff>409575</xdr:colOff>
                    <xdr:row>35</xdr:row>
                    <xdr:rowOff>19050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10</xdr:col>
                    <xdr:colOff>9525</xdr:colOff>
                    <xdr:row>34</xdr:row>
                    <xdr:rowOff>9525</xdr:rowOff>
                  </from>
                  <to>
                    <xdr:col>11</xdr:col>
                    <xdr:colOff>161925</xdr:colOff>
                    <xdr:row>35</xdr:row>
                    <xdr:rowOff>9525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5</xdr:col>
                    <xdr:colOff>9525</xdr:colOff>
                    <xdr:row>35</xdr:row>
                    <xdr:rowOff>9525</xdr:rowOff>
                  </from>
                  <to>
                    <xdr:col>6</xdr:col>
                    <xdr:colOff>333375</xdr:colOff>
                    <xdr:row>36</xdr:row>
                    <xdr:rowOff>9525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7</xdr:col>
                    <xdr:colOff>9525</xdr:colOff>
                    <xdr:row>35</xdr:row>
                    <xdr:rowOff>9525</xdr:rowOff>
                  </from>
                  <to>
                    <xdr:col>7</xdr:col>
                    <xdr:colOff>771525</xdr:colOff>
                    <xdr:row>36</xdr:row>
                    <xdr:rowOff>9525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8</xdr:col>
                    <xdr:colOff>752475</xdr:colOff>
                    <xdr:row>34</xdr:row>
                    <xdr:rowOff>180975</xdr:rowOff>
                  </from>
                  <to>
                    <xdr:col>9</xdr:col>
                    <xdr:colOff>342900</xdr:colOff>
                    <xdr:row>35</xdr:row>
                    <xdr:rowOff>180975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10</xdr:col>
                    <xdr:colOff>9525</xdr:colOff>
                    <xdr:row>35</xdr:row>
                    <xdr:rowOff>9525</xdr:rowOff>
                  </from>
                  <to>
                    <xdr:col>11</xdr:col>
                    <xdr:colOff>161925</xdr:colOff>
                    <xdr:row>36</xdr:row>
                    <xdr:rowOff>9525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5</xdr:col>
                    <xdr:colOff>9525</xdr:colOff>
                    <xdr:row>36</xdr:row>
                    <xdr:rowOff>9525</xdr:rowOff>
                  </from>
                  <to>
                    <xdr:col>6</xdr:col>
                    <xdr:colOff>333375</xdr:colOff>
                    <xdr:row>37</xdr:row>
                    <xdr:rowOff>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7</xdr:col>
                    <xdr:colOff>0</xdr:colOff>
                    <xdr:row>35</xdr:row>
                    <xdr:rowOff>180975</xdr:rowOff>
                  </from>
                  <to>
                    <xdr:col>7</xdr:col>
                    <xdr:colOff>781050</xdr:colOff>
                    <xdr:row>36</xdr:row>
                    <xdr:rowOff>171450</xdr:rowOff>
                  </to>
                </anchor>
              </controlPr>
            </control>
          </mc:Choice>
        </mc:AlternateContent>
        <mc:AlternateContent xmlns:mc="http://schemas.openxmlformats.org/markup-compatibility/2006">
          <mc:Choice Requires="x14">
            <control shapeId="33804" r:id="rId14" name="Check Box 12">
              <controlPr defaultSize="0" autoFill="0" autoLine="0" autoPict="0">
                <anchor moveWithCells="1">
                  <from>
                    <xdr:col>5</xdr:col>
                    <xdr:colOff>9525</xdr:colOff>
                    <xdr:row>37</xdr:row>
                    <xdr:rowOff>0</xdr:rowOff>
                  </from>
                  <to>
                    <xdr:col>6</xdr:col>
                    <xdr:colOff>333375</xdr:colOff>
                    <xdr:row>38</xdr:row>
                    <xdr:rowOff>0</xdr:rowOff>
                  </to>
                </anchor>
              </controlPr>
            </control>
          </mc:Choice>
        </mc:AlternateContent>
        <mc:AlternateContent xmlns:mc="http://schemas.openxmlformats.org/markup-compatibility/2006">
          <mc:Choice Requires="x14">
            <control shapeId="33805" r:id="rId15" name="Check Box 13">
              <controlPr defaultSize="0" autoFill="0" autoLine="0" autoPict="0">
                <anchor moveWithCells="1">
                  <from>
                    <xdr:col>7</xdr:col>
                    <xdr:colOff>9525</xdr:colOff>
                    <xdr:row>37</xdr:row>
                    <xdr:rowOff>0</xdr:rowOff>
                  </from>
                  <to>
                    <xdr:col>8</xdr:col>
                    <xdr:colOff>428625</xdr:colOff>
                    <xdr:row>38</xdr:row>
                    <xdr:rowOff>0</xdr:rowOff>
                  </to>
                </anchor>
              </controlPr>
            </control>
          </mc:Choice>
        </mc:AlternateContent>
        <mc:AlternateContent xmlns:mc="http://schemas.openxmlformats.org/markup-compatibility/2006">
          <mc:Choice Requires="x14">
            <control shapeId="33807" r:id="rId16" name="Check Box 15">
              <controlPr defaultSize="0" autoFill="0" autoLine="0" autoPict="0">
                <anchor moveWithCells="1">
                  <from>
                    <xdr:col>8</xdr:col>
                    <xdr:colOff>762000</xdr:colOff>
                    <xdr:row>36</xdr:row>
                    <xdr:rowOff>171450</xdr:rowOff>
                  </from>
                  <to>
                    <xdr:col>9</xdr:col>
                    <xdr:colOff>381000</xdr:colOff>
                    <xdr:row>37</xdr:row>
                    <xdr:rowOff>161925</xdr:rowOff>
                  </to>
                </anchor>
              </controlPr>
            </control>
          </mc:Choice>
        </mc:AlternateContent>
        <mc:AlternateContent xmlns:mc="http://schemas.openxmlformats.org/markup-compatibility/2006">
          <mc:Choice Requires="x14">
            <control shapeId="33810" r:id="rId17" name="Check Box 18">
              <controlPr defaultSize="0" autoFill="0" autoLine="0" autoPict="0">
                <anchor moveWithCells="1">
                  <from>
                    <xdr:col>10</xdr:col>
                    <xdr:colOff>9525</xdr:colOff>
                    <xdr:row>37</xdr:row>
                    <xdr:rowOff>0</xdr:rowOff>
                  </from>
                  <to>
                    <xdr:col>11</xdr:col>
                    <xdr:colOff>161925</xdr:colOff>
                    <xdr:row>38</xdr:row>
                    <xdr:rowOff>0</xdr:rowOff>
                  </to>
                </anchor>
              </controlPr>
            </control>
          </mc:Choice>
        </mc:AlternateContent>
        <mc:AlternateContent xmlns:mc="http://schemas.openxmlformats.org/markup-compatibility/2006">
          <mc:Choice Requires="x14">
            <control shapeId="33820" r:id="rId18" name="Check Box 28">
              <controlPr defaultSize="0" autoFill="0" autoLine="0" autoPict="0">
                <anchor moveWithCells="1">
                  <from>
                    <xdr:col>11</xdr:col>
                    <xdr:colOff>19050</xdr:colOff>
                    <xdr:row>28</xdr:row>
                    <xdr:rowOff>0</xdr:rowOff>
                  </from>
                  <to>
                    <xdr:col>12</xdr:col>
                    <xdr:colOff>180975</xdr:colOff>
                    <xdr:row>28</xdr:row>
                    <xdr:rowOff>180975</xdr:rowOff>
                  </to>
                </anchor>
              </controlPr>
            </control>
          </mc:Choice>
        </mc:AlternateContent>
        <mc:AlternateContent xmlns:mc="http://schemas.openxmlformats.org/markup-compatibility/2006">
          <mc:Choice Requires="x14">
            <control shapeId="33821" r:id="rId19" name="Check Box 29">
              <controlPr defaultSize="0" autoFill="0" autoLine="0" autoPict="0">
                <anchor moveWithCells="1">
                  <from>
                    <xdr:col>11</xdr:col>
                    <xdr:colOff>19050</xdr:colOff>
                    <xdr:row>28</xdr:row>
                    <xdr:rowOff>180975</xdr:rowOff>
                  </from>
                  <to>
                    <xdr:col>12</xdr:col>
                    <xdr:colOff>180975</xdr:colOff>
                    <xdr:row>29</xdr:row>
                    <xdr:rowOff>180975</xdr:rowOff>
                  </to>
                </anchor>
              </controlPr>
            </control>
          </mc:Choice>
        </mc:AlternateContent>
        <mc:AlternateContent xmlns:mc="http://schemas.openxmlformats.org/markup-compatibility/2006">
          <mc:Choice Requires="x14">
            <control shapeId="33823" r:id="rId20" name="Check Box 31">
              <controlPr defaultSize="0" autoFill="0" autoLine="0" autoPict="0">
                <anchor moveWithCells="1">
                  <from>
                    <xdr:col>11</xdr:col>
                    <xdr:colOff>19050</xdr:colOff>
                    <xdr:row>30</xdr:row>
                    <xdr:rowOff>0</xdr:rowOff>
                  </from>
                  <to>
                    <xdr:col>12</xdr:col>
                    <xdr:colOff>180975</xdr:colOff>
                    <xdr:row>31</xdr:row>
                    <xdr:rowOff>0</xdr:rowOff>
                  </to>
                </anchor>
              </controlPr>
            </control>
          </mc:Choice>
        </mc:AlternateContent>
        <mc:AlternateContent xmlns:mc="http://schemas.openxmlformats.org/markup-compatibility/2006">
          <mc:Choice Requires="x14">
            <control shapeId="33824" r:id="rId21" name="Check Box 32">
              <controlPr defaultSize="0" autoFill="0" autoLine="0" autoPict="0">
                <anchor moveWithCells="1">
                  <from>
                    <xdr:col>9</xdr:col>
                    <xdr:colOff>9525</xdr:colOff>
                    <xdr:row>28</xdr:row>
                    <xdr:rowOff>9525</xdr:rowOff>
                  </from>
                  <to>
                    <xdr:col>10</xdr:col>
                    <xdr:colOff>190500</xdr:colOff>
                    <xdr:row>29</xdr:row>
                    <xdr:rowOff>9525</xdr:rowOff>
                  </to>
                </anchor>
              </controlPr>
            </control>
          </mc:Choice>
        </mc:AlternateContent>
        <mc:AlternateContent xmlns:mc="http://schemas.openxmlformats.org/markup-compatibility/2006">
          <mc:Choice Requires="x14">
            <control shapeId="33825" r:id="rId22" name="Check Box 33">
              <controlPr defaultSize="0" autoFill="0" autoLine="0" autoPict="0">
                <anchor moveWithCells="1">
                  <from>
                    <xdr:col>9</xdr:col>
                    <xdr:colOff>9525</xdr:colOff>
                    <xdr:row>29</xdr:row>
                    <xdr:rowOff>9525</xdr:rowOff>
                  </from>
                  <to>
                    <xdr:col>10</xdr:col>
                    <xdr:colOff>190500</xdr:colOff>
                    <xdr:row>30</xdr:row>
                    <xdr:rowOff>9525</xdr:rowOff>
                  </to>
                </anchor>
              </controlPr>
            </control>
          </mc:Choice>
        </mc:AlternateContent>
        <mc:AlternateContent xmlns:mc="http://schemas.openxmlformats.org/markup-compatibility/2006">
          <mc:Choice Requires="x14">
            <control shapeId="33827" r:id="rId23" name="Check Box 35">
              <controlPr defaultSize="0" autoFill="0" autoLine="0" autoPict="0">
                <anchor moveWithCells="1">
                  <from>
                    <xdr:col>9</xdr:col>
                    <xdr:colOff>9525</xdr:colOff>
                    <xdr:row>30</xdr:row>
                    <xdr:rowOff>9525</xdr:rowOff>
                  </from>
                  <to>
                    <xdr:col>10</xdr:col>
                    <xdr:colOff>190500</xdr:colOff>
                    <xdr:row>31</xdr:row>
                    <xdr:rowOff>9525</xdr:rowOff>
                  </to>
                </anchor>
              </controlPr>
            </control>
          </mc:Choice>
        </mc:AlternateContent>
        <mc:AlternateContent xmlns:mc="http://schemas.openxmlformats.org/markup-compatibility/2006">
          <mc:Choice Requires="x14">
            <control shapeId="33829" r:id="rId24" name="Check Box 37">
              <controlPr defaultSize="0" autoFill="0" autoLine="0" autoPict="0">
                <anchor moveWithCells="1">
                  <from>
                    <xdr:col>9</xdr:col>
                    <xdr:colOff>200025</xdr:colOff>
                    <xdr:row>24</xdr:row>
                    <xdr:rowOff>0</xdr:rowOff>
                  </from>
                  <to>
                    <xdr:col>12</xdr:col>
                    <xdr:colOff>152400</xdr:colOff>
                    <xdr:row>24</xdr:row>
                    <xdr:rowOff>161925</xdr:rowOff>
                  </to>
                </anchor>
              </controlPr>
            </control>
          </mc:Choice>
        </mc:AlternateContent>
        <mc:AlternateContent xmlns:mc="http://schemas.openxmlformats.org/markup-compatibility/2006">
          <mc:Choice Requires="x14">
            <control shapeId="33830" r:id="rId25" name="Check Box 38">
              <controlPr defaultSize="0" autoFill="0" autoLine="0" autoPict="0">
                <anchor moveWithCells="1">
                  <from>
                    <xdr:col>12</xdr:col>
                    <xdr:colOff>57150</xdr:colOff>
                    <xdr:row>24</xdr:row>
                    <xdr:rowOff>0</xdr:rowOff>
                  </from>
                  <to>
                    <xdr:col>15</xdr:col>
                    <xdr:colOff>561975</xdr:colOff>
                    <xdr:row>24</xdr:row>
                    <xdr:rowOff>152400</xdr:rowOff>
                  </to>
                </anchor>
              </controlPr>
            </control>
          </mc:Choice>
        </mc:AlternateContent>
        <mc:AlternateContent xmlns:mc="http://schemas.openxmlformats.org/markup-compatibility/2006">
          <mc:Choice Requires="x14">
            <control shapeId="33867" r:id="rId26" name="Check Box 75">
              <controlPr defaultSize="0" autoFill="0" autoLine="0" autoPict="0">
                <anchor moveWithCells="1">
                  <from>
                    <xdr:col>9</xdr:col>
                    <xdr:colOff>200025</xdr:colOff>
                    <xdr:row>23</xdr:row>
                    <xdr:rowOff>38100</xdr:rowOff>
                  </from>
                  <to>
                    <xdr:col>12</xdr:col>
                    <xdr:colOff>142875</xdr:colOff>
                    <xdr:row>24</xdr:row>
                    <xdr:rowOff>19050</xdr:rowOff>
                  </to>
                </anchor>
              </controlPr>
            </control>
          </mc:Choice>
        </mc:AlternateContent>
        <mc:AlternateContent xmlns:mc="http://schemas.openxmlformats.org/markup-compatibility/2006">
          <mc:Choice Requires="x14">
            <control shapeId="33868" r:id="rId27" name="Check Box 76">
              <controlPr defaultSize="0" autoFill="0" autoLine="0" autoPict="0">
                <anchor moveWithCells="1">
                  <from>
                    <xdr:col>12</xdr:col>
                    <xdr:colOff>57150</xdr:colOff>
                    <xdr:row>23</xdr:row>
                    <xdr:rowOff>38100</xdr:rowOff>
                  </from>
                  <to>
                    <xdr:col>15</xdr:col>
                    <xdr:colOff>561975</xdr:colOff>
                    <xdr:row>24</xdr:row>
                    <xdr:rowOff>9525</xdr:rowOff>
                  </to>
                </anchor>
              </controlPr>
            </control>
          </mc:Choice>
        </mc:AlternateContent>
        <mc:AlternateContent xmlns:mc="http://schemas.openxmlformats.org/markup-compatibility/2006">
          <mc:Choice Requires="x14">
            <control shapeId="33870" r:id="rId28" name="Check Box 78">
              <controlPr defaultSize="0" autoFill="0" autoLine="0" autoPict="0">
                <anchor moveWithCells="1">
                  <from>
                    <xdr:col>10</xdr:col>
                    <xdr:colOff>152400</xdr:colOff>
                    <xdr:row>53</xdr:row>
                    <xdr:rowOff>0</xdr:rowOff>
                  </from>
                  <to>
                    <xdr:col>11</xdr:col>
                    <xdr:colOff>333375</xdr:colOff>
                    <xdr:row>53</xdr:row>
                    <xdr:rowOff>171450</xdr:rowOff>
                  </to>
                </anchor>
              </controlPr>
            </control>
          </mc:Choice>
        </mc:AlternateContent>
        <mc:AlternateContent xmlns:mc="http://schemas.openxmlformats.org/markup-compatibility/2006">
          <mc:Choice Requires="x14">
            <control shapeId="33871" r:id="rId29" name="Check Box 79">
              <controlPr defaultSize="0" autoFill="0" autoLine="0" autoPict="0">
                <anchor moveWithCells="1">
                  <from>
                    <xdr:col>11</xdr:col>
                    <xdr:colOff>323850</xdr:colOff>
                    <xdr:row>53</xdr:row>
                    <xdr:rowOff>0</xdr:rowOff>
                  </from>
                  <to>
                    <xdr:col>13</xdr:col>
                    <xdr:colOff>0</xdr:colOff>
                    <xdr:row>53</xdr:row>
                    <xdr:rowOff>171450</xdr:rowOff>
                  </to>
                </anchor>
              </controlPr>
            </control>
          </mc:Choice>
        </mc:AlternateContent>
        <mc:AlternateContent xmlns:mc="http://schemas.openxmlformats.org/markup-compatibility/2006">
          <mc:Choice Requires="x14">
            <control shapeId="33872" r:id="rId30" name="Check Box 80">
              <controlPr defaultSize="0" autoFill="0" autoLine="0" autoPict="0">
                <anchor moveWithCells="1">
                  <from>
                    <xdr:col>10</xdr:col>
                    <xdr:colOff>152400</xdr:colOff>
                    <xdr:row>52</xdr:row>
                    <xdr:rowOff>9525</xdr:rowOff>
                  </from>
                  <to>
                    <xdr:col>11</xdr:col>
                    <xdr:colOff>333375</xdr:colOff>
                    <xdr:row>53</xdr:row>
                    <xdr:rowOff>0</xdr:rowOff>
                  </to>
                </anchor>
              </controlPr>
            </control>
          </mc:Choice>
        </mc:AlternateContent>
        <mc:AlternateContent xmlns:mc="http://schemas.openxmlformats.org/markup-compatibility/2006">
          <mc:Choice Requires="x14">
            <control shapeId="33873" r:id="rId31" name="Check Box 81">
              <controlPr defaultSize="0" autoFill="0" autoLine="0" autoPict="0">
                <anchor moveWithCells="1">
                  <from>
                    <xdr:col>11</xdr:col>
                    <xdr:colOff>323850</xdr:colOff>
                    <xdr:row>52</xdr:row>
                    <xdr:rowOff>9525</xdr:rowOff>
                  </from>
                  <to>
                    <xdr:col>13</xdr:col>
                    <xdr:colOff>0</xdr:colOff>
                    <xdr:row>53</xdr:row>
                    <xdr:rowOff>0</xdr:rowOff>
                  </to>
                </anchor>
              </controlPr>
            </control>
          </mc:Choice>
        </mc:AlternateContent>
        <mc:AlternateContent xmlns:mc="http://schemas.openxmlformats.org/markup-compatibility/2006">
          <mc:Choice Requires="x14">
            <control shapeId="33874" r:id="rId32" name="Check Box 82">
              <controlPr defaultSize="0" autoFill="0" autoLine="0" autoPict="0">
                <anchor moveWithCells="1">
                  <from>
                    <xdr:col>10</xdr:col>
                    <xdr:colOff>152400</xdr:colOff>
                    <xdr:row>54</xdr:row>
                    <xdr:rowOff>180975</xdr:rowOff>
                  </from>
                  <to>
                    <xdr:col>11</xdr:col>
                    <xdr:colOff>333375</xdr:colOff>
                    <xdr:row>55</xdr:row>
                    <xdr:rowOff>171450</xdr:rowOff>
                  </to>
                </anchor>
              </controlPr>
            </control>
          </mc:Choice>
        </mc:AlternateContent>
        <mc:AlternateContent xmlns:mc="http://schemas.openxmlformats.org/markup-compatibility/2006">
          <mc:Choice Requires="x14">
            <control shapeId="33875" r:id="rId33" name="Check Box 83">
              <controlPr defaultSize="0" autoFill="0" autoLine="0" autoPict="0">
                <anchor moveWithCells="1">
                  <from>
                    <xdr:col>11</xdr:col>
                    <xdr:colOff>323850</xdr:colOff>
                    <xdr:row>54</xdr:row>
                    <xdr:rowOff>180975</xdr:rowOff>
                  </from>
                  <to>
                    <xdr:col>13</xdr:col>
                    <xdr:colOff>0</xdr:colOff>
                    <xdr:row>55</xdr:row>
                    <xdr:rowOff>171450</xdr:rowOff>
                  </to>
                </anchor>
              </controlPr>
            </control>
          </mc:Choice>
        </mc:AlternateContent>
        <mc:AlternateContent xmlns:mc="http://schemas.openxmlformats.org/markup-compatibility/2006">
          <mc:Choice Requires="x14">
            <control shapeId="33876" r:id="rId34" name="Check Box 84">
              <controlPr defaultSize="0" autoFill="0" autoLine="0" autoPict="0">
                <anchor moveWithCells="1">
                  <from>
                    <xdr:col>10</xdr:col>
                    <xdr:colOff>152400</xdr:colOff>
                    <xdr:row>55</xdr:row>
                    <xdr:rowOff>171450</xdr:rowOff>
                  </from>
                  <to>
                    <xdr:col>11</xdr:col>
                    <xdr:colOff>333375</xdr:colOff>
                    <xdr:row>56</xdr:row>
                    <xdr:rowOff>161925</xdr:rowOff>
                  </to>
                </anchor>
              </controlPr>
            </control>
          </mc:Choice>
        </mc:AlternateContent>
        <mc:AlternateContent xmlns:mc="http://schemas.openxmlformats.org/markup-compatibility/2006">
          <mc:Choice Requires="x14">
            <control shapeId="33877" r:id="rId35" name="Check Box 85">
              <controlPr defaultSize="0" autoFill="0" autoLine="0" autoPict="0">
                <anchor moveWithCells="1">
                  <from>
                    <xdr:col>11</xdr:col>
                    <xdr:colOff>323850</xdr:colOff>
                    <xdr:row>55</xdr:row>
                    <xdr:rowOff>171450</xdr:rowOff>
                  </from>
                  <to>
                    <xdr:col>13</xdr:col>
                    <xdr:colOff>0</xdr:colOff>
                    <xdr:row>56</xdr:row>
                    <xdr:rowOff>161925</xdr:rowOff>
                  </to>
                </anchor>
              </controlPr>
            </control>
          </mc:Choice>
        </mc:AlternateContent>
        <mc:AlternateContent xmlns:mc="http://schemas.openxmlformats.org/markup-compatibility/2006">
          <mc:Choice Requires="x14">
            <control shapeId="33878" r:id="rId36" name="Check Box 86">
              <controlPr defaultSize="0" autoFill="0" autoLine="0" autoPict="0">
                <anchor moveWithCells="1">
                  <from>
                    <xdr:col>10</xdr:col>
                    <xdr:colOff>152400</xdr:colOff>
                    <xdr:row>56</xdr:row>
                    <xdr:rowOff>161925</xdr:rowOff>
                  </from>
                  <to>
                    <xdr:col>11</xdr:col>
                    <xdr:colOff>333375</xdr:colOff>
                    <xdr:row>57</xdr:row>
                    <xdr:rowOff>152400</xdr:rowOff>
                  </to>
                </anchor>
              </controlPr>
            </control>
          </mc:Choice>
        </mc:AlternateContent>
        <mc:AlternateContent xmlns:mc="http://schemas.openxmlformats.org/markup-compatibility/2006">
          <mc:Choice Requires="x14">
            <control shapeId="33879" r:id="rId37" name="Check Box 87">
              <controlPr defaultSize="0" autoFill="0" autoLine="0" autoPict="0">
                <anchor moveWithCells="1">
                  <from>
                    <xdr:col>11</xdr:col>
                    <xdr:colOff>323850</xdr:colOff>
                    <xdr:row>56</xdr:row>
                    <xdr:rowOff>161925</xdr:rowOff>
                  </from>
                  <to>
                    <xdr:col>13</xdr:col>
                    <xdr:colOff>0</xdr:colOff>
                    <xdr:row>57</xdr:row>
                    <xdr:rowOff>152400</xdr:rowOff>
                  </to>
                </anchor>
              </controlPr>
            </control>
          </mc:Choice>
        </mc:AlternateContent>
        <mc:AlternateContent xmlns:mc="http://schemas.openxmlformats.org/markup-compatibility/2006">
          <mc:Choice Requires="x14">
            <control shapeId="33880" r:id="rId38" name="Check Box 88">
              <controlPr defaultSize="0" autoFill="0" autoLine="0" autoPict="0">
                <anchor moveWithCells="1">
                  <from>
                    <xdr:col>10</xdr:col>
                    <xdr:colOff>152400</xdr:colOff>
                    <xdr:row>57</xdr:row>
                    <xdr:rowOff>171450</xdr:rowOff>
                  </from>
                  <to>
                    <xdr:col>11</xdr:col>
                    <xdr:colOff>333375</xdr:colOff>
                    <xdr:row>58</xdr:row>
                    <xdr:rowOff>180975</xdr:rowOff>
                  </to>
                </anchor>
              </controlPr>
            </control>
          </mc:Choice>
        </mc:AlternateContent>
        <mc:AlternateContent xmlns:mc="http://schemas.openxmlformats.org/markup-compatibility/2006">
          <mc:Choice Requires="x14">
            <control shapeId="33881" r:id="rId39" name="Check Box 89">
              <controlPr defaultSize="0" autoFill="0" autoLine="0" autoPict="0">
                <anchor moveWithCells="1">
                  <from>
                    <xdr:col>11</xdr:col>
                    <xdr:colOff>323850</xdr:colOff>
                    <xdr:row>57</xdr:row>
                    <xdr:rowOff>161925</xdr:rowOff>
                  </from>
                  <to>
                    <xdr:col>13</xdr:col>
                    <xdr:colOff>0</xdr:colOff>
                    <xdr:row>59</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0" tint="-0.249977111117893"/>
  </sheetPr>
  <dimension ref="A1:V89"/>
  <sheetViews>
    <sheetView showGridLines="0" zoomScaleNormal="100" workbookViewId="0">
      <selection activeCell="B9" sqref="B9"/>
    </sheetView>
  </sheetViews>
  <sheetFormatPr defaultColWidth="9.140625" defaultRowHeight="15" x14ac:dyDescent="0.25"/>
  <cols>
    <col min="1" max="1" width="3.7109375" style="123" customWidth="1"/>
    <col min="2" max="2" width="8.7109375" style="123" customWidth="1"/>
    <col min="3" max="3" width="28" style="123" customWidth="1"/>
    <col min="4" max="4" width="16.7109375" style="123" customWidth="1"/>
    <col min="5" max="6" width="16.7109375" style="28" customWidth="1"/>
    <col min="7" max="7" width="3.7109375" style="123" customWidth="1"/>
    <col min="8" max="8" width="9.140625" style="123"/>
    <col min="9" max="10" width="9.140625" style="123" customWidth="1"/>
    <col min="11" max="16384" width="9.140625" style="123"/>
  </cols>
  <sheetData>
    <row r="1" spans="1:22" x14ac:dyDescent="0.25">
      <c r="A1" s="557"/>
      <c r="B1" s="520"/>
      <c r="C1" s="520"/>
      <c r="D1" s="520"/>
      <c r="E1" s="558"/>
      <c r="F1" s="558"/>
      <c r="G1" s="559"/>
    </row>
    <row r="2" spans="1:22" s="304" customFormat="1" ht="28.5" x14ac:dyDescent="0.45">
      <c r="A2" s="302"/>
      <c r="B2" s="181" t="s">
        <v>330</v>
      </c>
      <c r="C2" s="152"/>
      <c r="D2" s="560"/>
      <c r="E2" s="561"/>
      <c r="F2" s="561"/>
      <c r="G2" s="303"/>
    </row>
    <row r="3" spans="1:22" s="347" customFormat="1" ht="15.95" customHeight="1" x14ac:dyDescent="0.25">
      <c r="A3" s="509"/>
      <c r="B3" s="1366" t="s">
        <v>182</v>
      </c>
      <c r="C3" s="1366"/>
      <c r="D3" s="308" t="str">
        <f>IF('General Info'!D3="","",'General Info'!D3)</f>
        <v/>
      </c>
      <c r="E3" s="307"/>
      <c r="F3" s="307"/>
      <c r="G3" s="510"/>
    </row>
    <row r="4" spans="1:22" ht="15" customHeight="1" x14ac:dyDescent="0.25">
      <c r="A4" s="514"/>
      <c r="B4" s="562"/>
      <c r="C4" s="562"/>
      <c r="D4" s="153"/>
      <c r="E4" s="159"/>
      <c r="F4" s="159"/>
      <c r="G4" s="154"/>
    </row>
    <row r="5" spans="1:22" ht="15.95" customHeight="1" x14ac:dyDescent="0.25">
      <c r="A5" s="305"/>
      <c r="B5" s="1367" t="s">
        <v>90</v>
      </c>
      <c r="C5" s="1368"/>
      <c r="D5" s="1372">
        <v>1000000</v>
      </c>
      <c r="E5" s="1373"/>
      <c r="F5" s="1374"/>
      <c r="G5" s="155"/>
      <c r="H5" s="140"/>
      <c r="I5" s="140"/>
      <c r="J5" s="140"/>
      <c r="K5" s="140"/>
      <c r="L5" s="140"/>
      <c r="M5" s="140"/>
      <c r="N5" s="140"/>
      <c r="O5" s="140"/>
      <c r="P5" s="140"/>
      <c r="Q5" s="140"/>
      <c r="R5" s="140"/>
      <c r="S5" s="140"/>
      <c r="T5" s="140"/>
      <c r="U5" s="140"/>
      <c r="V5" s="140"/>
    </row>
    <row r="6" spans="1:22" ht="15.95" customHeight="1" x14ac:dyDescent="0.25">
      <c r="A6" s="305"/>
      <c r="B6" s="1367" t="s">
        <v>91</v>
      </c>
      <c r="C6" s="1368"/>
      <c r="D6" s="1372">
        <v>2000000</v>
      </c>
      <c r="E6" s="1373"/>
      <c r="F6" s="1374"/>
      <c r="G6" s="155"/>
      <c r="H6" s="140"/>
      <c r="I6" s="140"/>
      <c r="J6" s="140"/>
      <c r="K6" s="140"/>
      <c r="L6" s="140"/>
      <c r="M6" s="140"/>
      <c r="N6" s="140"/>
      <c r="O6" s="140"/>
      <c r="P6" s="140"/>
      <c r="Q6" s="140"/>
      <c r="R6" s="140"/>
      <c r="S6" s="140"/>
      <c r="T6" s="140"/>
      <c r="U6" s="140"/>
      <c r="V6" s="140"/>
    </row>
    <row r="7" spans="1:22" ht="15.95" customHeight="1" x14ac:dyDescent="0.25">
      <c r="A7" s="305"/>
      <c r="B7" s="1367" t="s">
        <v>92</v>
      </c>
      <c r="C7" s="1368"/>
      <c r="D7" s="1369">
        <v>2500</v>
      </c>
      <c r="E7" s="1370"/>
      <c r="F7" s="1371"/>
      <c r="G7" s="155"/>
      <c r="H7" s="140"/>
      <c r="J7" s="140"/>
      <c r="K7" s="140"/>
      <c r="L7" s="140"/>
      <c r="M7" s="140"/>
      <c r="N7" s="140"/>
      <c r="O7" s="140"/>
      <c r="P7" s="140"/>
      <c r="Q7" s="140"/>
      <c r="R7" s="140"/>
      <c r="S7" s="140"/>
      <c r="T7" s="140"/>
      <c r="U7" s="140"/>
      <c r="V7" s="140"/>
    </row>
    <row r="8" spans="1:22" ht="15.95" customHeight="1" x14ac:dyDescent="0.25">
      <c r="A8" s="514"/>
      <c r="B8" s="151" t="s">
        <v>1</v>
      </c>
      <c r="C8" s="630" t="s">
        <v>93</v>
      </c>
      <c r="D8" s="151" t="s">
        <v>48</v>
      </c>
      <c r="E8" s="151" t="s">
        <v>94</v>
      </c>
      <c r="F8" s="151" t="s">
        <v>333</v>
      </c>
      <c r="G8" s="154"/>
    </row>
    <row r="9" spans="1:22" ht="15.95" customHeight="1" x14ac:dyDescent="0.25">
      <c r="A9" s="514"/>
      <c r="B9" s="145"/>
      <c r="C9" s="628" t="s">
        <v>45</v>
      </c>
      <c r="D9" s="146">
        <v>49451</v>
      </c>
      <c r="E9" s="160" t="s">
        <v>95</v>
      </c>
      <c r="F9" s="163"/>
      <c r="G9" s="154"/>
    </row>
    <row r="10" spans="1:22" ht="15.95" customHeight="1" x14ac:dyDescent="0.25">
      <c r="A10" s="514"/>
      <c r="B10" s="147"/>
      <c r="C10" s="629" t="s">
        <v>96</v>
      </c>
      <c r="D10" s="148">
        <v>61216</v>
      </c>
      <c r="E10" s="161" t="s">
        <v>97</v>
      </c>
      <c r="F10" s="164" t="s">
        <v>98</v>
      </c>
      <c r="G10" s="154"/>
    </row>
    <row r="11" spans="1:22" ht="15.95" customHeight="1" x14ac:dyDescent="0.25">
      <c r="A11" s="514"/>
      <c r="B11" s="147"/>
      <c r="C11" s="628" t="s">
        <v>488</v>
      </c>
      <c r="D11" s="146">
        <v>10073</v>
      </c>
      <c r="E11" s="160" t="s">
        <v>487</v>
      </c>
      <c r="F11" s="163"/>
      <c r="G11" s="154"/>
    </row>
    <row r="12" spans="1:22" ht="15.95" customHeight="1" x14ac:dyDescent="0.25">
      <c r="A12" s="514"/>
      <c r="B12" s="147"/>
      <c r="C12" s="628"/>
      <c r="D12" s="146" t="s">
        <v>98</v>
      </c>
      <c r="E12" s="160"/>
      <c r="F12" s="163"/>
      <c r="G12" s="154"/>
    </row>
    <row r="13" spans="1:22" ht="15.95" customHeight="1" x14ac:dyDescent="0.25">
      <c r="A13" s="514"/>
      <c r="B13" s="147"/>
      <c r="C13" s="628"/>
      <c r="D13" s="148"/>
      <c r="E13" s="161"/>
      <c r="F13" s="164"/>
      <c r="G13" s="154"/>
    </row>
    <row r="14" spans="1:22" ht="15.95" customHeight="1" x14ac:dyDescent="0.25">
      <c r="A14" s="514"/>
      <c r="B14" s="147"/>
      <c r="C14" s="628"/>
      <c r="D14" s="148"/>
      <c r="E14" s="161"/>
      <c r="F14" s="164"/>
      <c r="G14" s="154"/>
    </row>
    <row r="15" spans="1:22" ht="15.95" customHeight="1" x14ac:dyDescent="0.25">
      <c r="A15" s="514"/>
      <c r="B15" s="147"/>
      <c r="C15" s="628"/>
      <c r="D15" s="148"/>
      <c r="E15" s="161"/>
      <c r="F15" s="164"/>
      <c r="G15" s="154"/>
    </row>
    <row r="16" spans="1:22" ht="15.95" customHeight="1" x14ac:dyDescent="0.25">
      <c r="A16" s="514"/>
      <c r="B16" s="147"/>
      <c r="C16" s="628"/>
      <c r="D16" s="146"/>
      <c r="E16" s="160"/>
      <c r="F16" s="163"/>
      <c r="G16" s="154"/>
    </row>
    <row r="17" spans="1:22" ht="15.95" customHeight="1" x14ac:dyDescent="0.25">
      <c r="A17" s="514"/>
      <c r="B17" s="147"/>
      <c r="C17" s="628"/>
      <c r="D17" s="146"/>
      <c r="E17" s="149"/>
      <c r="F17" s="163"/>
      <c r="G17" s="154"/>
    </row>
    <row r="18" spans="1:22" ht="15.95" customHeight="1" x14ac:dyDescent="0.25">
      <c r="A18" s="514"/>
      <c r="B18" s="147"/>
      <c r="C18" s="628"/>
      <c r="D18" s="146"/>
      <c r="E18" s="149"/>
      <c r="F18" s="163"/>
      <c r="G18" s="154"/>
    </row>
    <row r="19" spans="1:22" ht="15.95" customHeight="1" x14ac:dyDescent="0.25">
      <c r="A19" s="514"/>
      <c r="B19" s="147"/>
      <c r="C19" s="628"/>
      <c r="D19" s="146"/>
      <c r="E19" s="149"/>
      <c r="F19" s="163"/>
      <c r="G19" s="154"/>
    </row>
    <row r="20" spans="1:22" ht="15.95" customHeight="1" x14ac:dyDescent="0.25">
      <c r="A20" s="514"/>
      <c r="B20" s="147"/>
      <c r="C20" s="628"/>
      <c r="D20" s="148"/>
      <c r="E20" s="150"/>
      <c r="F20" s="164"/>
      <c r="G20" s="154"/>
    </row>
    <row r="21" spans="1:22" ht="15.95" hidden="1" customHeight="1" x14ac:dyDescent="0.25">
      <c r="A21" s="514"/>
      <c r="B21" s="563"/>
      <c r="C21" s="625"/>
      <c r="D21" s="564"/>
      <c r="E21" s="566"/>
      <c r="F21" s="565"/>
      <c r="G21" s="154"/>
    </row>
    <row r="22" spans="1:22" ht="15.95" hidden="1" customHeight="1" x14ac:dyDescent="0.25">
      <c r="A22" s="514"/>
      <c r="B22" s="567"/>
      <c r="C22" s="625"/>
      <c r="D22" s="568"/>
      <c r="E22" s="108"/>
      <c r="F22" s="424"/>
      <c r="G22" s="156"/>
      <c r="H22" s="141"/>
      <c r="I22" s="141"/>
      <c r="J22" s="141"/>
      <c r="K22" s="141"/>
      <c r="L22" s="141"/>
      <c r="M22" s="141"/>
      <c r="N22" s="141"/>
      <c r="O22" s="141"/>
      <c r="P22" s="141"/>
      <c r="Q22" s="141"/>
      <c r="R22" s="141"/>
      <c r="S22" s="141"/>
      <c r="T22" s="141"/>
      <c r="U22" s="141"/>
      <c r="V22" s="141"/>
    </row>
    <row r="23" spans="1:22" ht="15.95" hidden="1" customHeight="1" x14ac:dyDescent="0.25">
      <c r="A23" s="514"/>
      <c r="B23" s="567"/>
      <c r="C23" s="625"/>
      <c r="D23" s="568"/>
      <c r="E23" s="108"/>
      <c r="F23" s="424"/>
      <c r="G23" s="156"/>
      <c r="H23" s="141"/>
      <c r="I23" s="141"/>
      <c r="J23" s="141"/>
      <c r="K23" s="141"/>
      <c r="L23" s="141"/>
      <c r="M23" s="141"/>
      <c r="N23" s="141"/>
      <c r="O23" s="141"/>
      <c r="P23" s="141"/>
      <c r="Q23" s="141"/>
      <c r="R23" s="141"/>
      <c r="S23" s="141"/>
      <c r="T23" s="141"/>
      <c r="U23" s="141"/>
      <c r="V23" s="141"/>
    </row>
    <row r="24" spans="1:22" ht="15.95" hidden="1" customHeight="1" x14ac:dyDescent="0.25">
      <c r="A24" s="514"/>
      <c r="B24" s="567"/>
      <c r="C24" s="625"/>
      <c r="D24" s="568"/>
      <c r="E24" s="108"/>
      <c r="F24" s="424"/>
      <c r="G24" s="156"/>
      <c r="H24" s="141"/>
      <c r="I24" s="141"/>
      <c r="J24" s="141"/>
      <c r="K24" s="141"/>
      <c r="L24" s="141"/>
      <c r="M24" s="141"/>
      <c r="N24" s="141"/>
      <c r="O24" s="141"/>
      <c r="P24" s="141"/>
      <c r="Q24" s="141"/>
      <c r="R24" s="141"/>
      <c r="S24" s="141"/>
      <c r="T24" s="141"/>
      <c r="U24" s="141"/>
      <c r="V24" s="141"/>
    </row>
    <row r="25" spans="1:22" ht="15.95" hidden="1" customHeight="1" x14ac:dyDescent="0.25">
      <c r="A25" s="514"/>
      <c r="B25" s="567"/>
      <c r="C25" s="625"/>
      <c r="D25" s="568"/>
      <c r="E25" s="108"/>
      <c r="F25" s="424"/>
      <c r="G25" s="156"/>
      <c r="H25" s="141"/>
      <c r="I25" s="141"/>
      <c r="J25" s="141"/>
      <c r="K25" s="141"/>
      <c r="L25" s="141"/>
      <c r="M25" s="141"/>
      <c r="N25" s="141"/>
      <c r="O25" s="141"/>
      <c r="P25" s="141"/>
      <c r="Q25" s="141"/>
      <c r="R25" s="141"/>
      <c r="S25" s="141"/>
      <c r="T25" s="141"/>
      <c r="U25" s="141"/>
      <c r="V25" s="141"/>
    </row>
    <row r="26" spans="1:22" ht="15.95" hidden="1" customHeight="1" x14ac:dyDescent="0.25">
      <c r="A26" s="514"/>
      <c r="B26" s="567"/>
      <c r="C26" s="625"/>
      <c r="D26" s="568"/>
      <c r="E26" s="108"/>
      <c r="F26" s="424"/>
      <c r="G26" s="156"/>
      <c r="H26" s="141"/>
      <c r="I26" s="141"/>
      <c r="J26" s="141"/>
      <c r="K26" s="141"/>
      <c r="L26" s="141"/>
      <c r="M26" s="141"/>
      <c r="N26" s="141"/>
      <c r="O26" s="141"/>
      <c r="P26" s="141"/>
      <c r="Q26" s="141"/>
      <c r="R26" s="141"/>
      <c r="S26" s="141"/>
      <c r="T26" s="141"/>
      <c r="U26" s="141"/>
      <c r="V26" s="141"/>
    </row>
    <row r="27" spans="1:22" ht="15.95" hidden="1" customHeight="1" x14ac:dyDescent="0.25">
      <c r="A27" s="514"/>
      <c r="B27" s="567"/>
      <c r="C27" s="625"/>
      <c r="D27" s="568"/>
      <c r="E27" s="108"/>
      <c r="F27" s="424"/>
      <c r="G27" s="156"/>
      <c r="H27" s="141"/>
      <c r="I27" s="141"/>
      <c r="J27" s="141"/>
      <c r="K27" s="141"/>
      <c r="L27" s="141"/>
      <c r="M27" s="141"/>
      <c r="N27" s="141"/>
      <c r="O27" s="141"/>
      <c r="P27" s="141"/>
      <c r="Q27" s="141"/>
      <c r="R27" s="141"/>
      <c r="S27" s="141"/>
      <c r="T27" s="141"/>
      <c r="U27" s="141"/>
      <c r="V27" s="141"/>
    </row>
    <row r="28" spans="1:22" ht="15.95" hidden="1" customHeight="1" x14ac:dyDescent="0.25">
      <c r="A28" s="514"/>
      <c r="B28" s="567"/>
      <c r="C28" s="625"/>
      <c r="D28" s="568"/>
      <c r="E28" s="108"/>
      <c r="F28" s="424"/>
      <c r="G28" s="156"/>
      <c r="H28" s="141"/>
      <c r="I28" s="141"/>
      <c r="J28" s="141"/>
      <c r="K28" s="141"/>
      <c r="L28" s="141"/>
      <c r="M28" s="141"/>
      <c r="N28" s="141"/>
      <c r="O28" s="141"/>
      <c r="P28" s="141"/>
      <c r="Q28" s="141"/>
      <c r="R28" s="141"/>
      <c r="S28" s="141"/>
      <c r="T28" s="141"/>
      <c r="U28" s="141"/>
      <c r="V28" s="141"/>
    </row>
    <row r="29" spans="1:22" ht="15.95" hidden="1" customHeight="1" x14ac:dyDescent="0.25">
      <c r="A29" s="514"/>
      <c r="B29" s="567"/>
      <c r="C29" s="625"/>
      <c r="D29" s="568"/>
      <c r="E29" s="108"/>
      <c r="F29" s="424"/>
      <c r="G29" s="156"/>
      <c r="H29" s="141"/>
      <c r="I29" s="141"/>
      <c r="J29" s="141"/>
      <c r="K29" s="141"/>
      <c r="L29" s="141"/>
      <c r="M29" s="141"/>
      <c r="N29" s="141"/>
      <c r="O29" s="141"/>
      <c r="P29" s="141"/>
      <c r="Q29" s="141"/>
      <c r="R29" s="141"/>
      <c r="S29" s="141"/>
      <c r="T29" s="141"/>
      <c r="U29" s="141"/>
      <c r="V29" s="141"/>
    </row>
    <row r="30" spans="1:22" ht="15.95" hidden="1" customHeight="1" x14ac:dyDescent="0.25">
      <c r="A30" s="514"/>
      <c r="B30" s="567"/>
      <c r="C30" s="625"/>
      <c r="D30" s="568"/>
      <c r="E30" s="108"/>
      <c r="F30" s="424"/>
      <c r="G30" s="156"/>
      <c r="H30" s="141"/>
      <c r="I30" s="141"/>
      <c r="J30" s="141"/>
      <c r="K30" s="141"/>
      <c r="L30" s="141"/>
      <c r="M30" s="141"/>
      <c r="N30" s="141"/>
      <c r="O30" s="141"/>
      <c r="P30" s="141"/>
      <c r="Q30" s="141"/>
      <c r="R30" s="141"/>
      <c r="S30" s="141"/>
      <c r="T30" s="141"/>
      <c r="U30" s="141"/>
      <c r="V30" s="141"/>
    </row>
    <row r="31" spans="1:22" ht="15.95" hidden="1" customHeight="1" x14ac:dyDescent="0.25">
      <c r="A31" s="514"/>
      <c r="B31" s="567"/>
      <c r="C31" s="625"/>
      <c r="D31" s="568"/>
      <c r="E31" s="108"/>
      <c r="F31" s="424"/>
      <c r="G31" s="156"/>
      <c r="H31" s="141"/>
      <c r="I31" s="141"/>
      <c r="J31" s="141"/>
      <c r="K31" s="141"/>
      <c r="L31" s="141"/>
      <c r="M31" s="141"/>
      <c r="N31" s="141"/>
      <c r="O31" s="141"/>
      <c r="P31" s="141"/>
      <c r="Q31" s="141"/>
      <c r="R31" s="141"/>
      <c r="S31" s="141"/>
      <c r="T31" s="141"/>
      <c r="U31" s="141"/>
      <c r="V31" s="141"/>
    </row>
    <row r="32" spans="1:22" ht="15.95" hidden="1" customHeight="1" x14ac:dyDescent="0.25">
      <c r="A32" s="514"/>
      <c r="B32" s="567"/>
      <c r="C32" s="625"/>
      <c r="D32" s="568"/>
      <c r="E32" s="108"/>
      <c r="F32" s="424"/>
      <c r="G32" s="156"/>
      <c r="H32" s="141"/>
      <c r="I32" s="141"/>
      <c r="J32" s="141"/>
      <c r="K32" s="141"/>
      <c r="L32" s="141"/>
      <c r="M32" s="141"/>
      <c r="N32" s="141"/>
      <c r="O32" s="141"/>
      <c r="P32" s="141"/>
      <c r="Q32" s="141"/>
      <c r="R32" s="141"/>
      <c r="S32" s="141"/>
      <c r="T32" s="141"/>
      <c r="U32" s="141"/>
      <c r="V32" s="141"/>
    </row>
    <row r="33" spans="1:22" ht="15.95" hidden="1" customHeight="1" x14ac:dyDescent="0.25">
      <c r="A33" s="514"/>
      <c r="B33" s="567"/>
      <c r="C33" s="625"/>
      <c r="D33" s="568"/>
      <c r="E33" s="108"/>
      <c r="F33" s="424"/>
      <c r="G33" s="156"/>
      <c r="H33" s="141"/>
      <c r="I33" s="141"/>
      <c r="J33" s="141"/>
      <c r="K33" s="141"/>
      <c r="L33" s="141"/>
      <c r="M33" s="141"/>
      <c r="N33" s="141"/>
      <c r="O33" s="141"/>
      <c r="P33" s="141"/>
      <c r="Q33" s="141"/>
      <c r="R33" s="141"/>
      <c r="S33" s="141"/>
      <c r="T33" s="141"/>
      <c r="U33" s="141"/>
      <c r="V33" s="141"/>
    </row>
    <row r="34" spans="1:22" ht="15.95" hidden="1" customHeight="1" x14ac:dyDescent="0.25">
      <c r="A34" s="514"/>
      <c r="B34" s="567"/>
      <c r="C34" s="625"/>
      <c r="D34" s="568"/>
      <c r="E34" s="108"/>
      <c r="F34" s="424"/>
      <c r="G34" s="156"/>
      <c r="H34" s="141"/>
      <c r="I34" s="141"/>
      <c r="J34" s="141"/>
      <c r="K34" s="141"/>
      <c r="L34" s="141"/>
      <c r="M34" s="141"/>
      <c r="N34" s="141"/>
      <c r="O34" s="141"/>
      <c r="P34" s="141"/>
      <c r="Q34" s="141"/>
      <c r="R34" s="141"/>
      <c r="S34" s="141"/>
      <c r="T34" s="141"/>
      <c r="U34" s="141"/>
      <c r="V34" s="141"/>
    </row>
    <row r="35" spans="1:22" ht="15.95" hidden="1" customHeight="1" x14ac:dyDescent="0.25">
      <c r="A35" s="514"/>
      <c r="B35" s="567"/>
      <c r="C35" s="625"/>
      <c r="D35" s="568"/>
      <c r="E35" s="108"/>
      <c r="F35" s="424"/>
      <c r="G35" s="156"/>
      <c r="H35" s="141"/>
      <c r="I35" s="141"/>
      <c r="J35" s="141"/>
      <c r="K35" s="141"/>
      <c r="L35" s="141"/>
      <c r="M35" s="141"/>
      <c r="N35" s="141"/>
      <c r="O35" s="141"/>
      <c r="P35" s="141"/>
      <c r="Q35" s="141"/>
      <c r="R35" s="141"/>
      <c r="S35" s="141"/>
      <c r="T35" s="141"/>
      <c r="U35" s="141"/>
      <c r="V35" s="141"/>
    </row>
    <row r="36" spans="1:22" ht="15.95" hidden="1" customHeight="1" x14ac:dyDescent="0.25">
      <c r="A36" s="514"/>
      <c r="B36" s="567"/>
      <c r="C36" s="625"/>
      <c r="D36" s="568"/>
      <c r="E36" s="108"/>
      <c r="F36" s="424"/>
      <c r="G36" s="156"/>
      <c r="H36" s="141"/>
      <c r="I36" s="141"/>
      <c r="J36" s="141"/>
      <c r="K36" s="141"/>
      <c r="L36" s="141"/>
      <c r="M36" s="141"/>
      <c r="N36" s="141"/>
      <c r="O36" s="141"/>
      <c r="P36" s="141"/>
      <c r="Q36" s="141"/>
      <c r="R36" s="141"/>
      <c r="S36" s="141"/>
      <c r="T36" s="141"/>
      <c r="U36" s="141"/>
      <c r="V36" s="141"/>
    </row>
    <row r="37" spans="1:22" ht="15.95" hidden="1" customHeight="1" x14ac:dyDescent="0.25">
      <c r="A37" s="514"/>
      <c r="B37" s="567"/>
      <c r="C37" s="625"/>
      <c r="D37" s="568"/>
      <c r="E37" s="108"/>
      <c r="F37" s="424"/>
      <c r="G37" s="156"/>
      <c r="H37" s="141"/>
      <c r="I37" s="141"/>
      <c r="J37" s="141"/>
      <c r="K37" s="141"/>
      <c r="L37" s="141"/>
      <c r="M37" s="141"/>
      <c r="N37" s="141"/>
      <c r="O37" s="141"/>
      <c r="P37" s="141"/>
      <c r="Q37" s="141"/>
      <c r="R37" s="141"/>
      <c r="S37" s="141"/>
      <c r="T37" s="141"/>
      <c r="U37" s="141"/>
      <c r="V37" s="141"/>
    </row>
    <row r="38" spans="1:22" ht="15.95" hidden="1" customHeight="1" x14ac:dyDescent="0.25">
      <c r="A38" s="514"/>
      <c r="B38" s="567"/>
      <c r="C38" s="625"/>
      <c r="D38" s="568"/>
      <c r="E38" s="108"/>
      <c r="F38" s="424"/>
      <c r="G38" s="156"/>
      <c r="H38" s="141"/>
      <c r="I38" s="141"/>
      <c r="J38" s="141"/>
      <c r="K38" s="141"/>
      <c r="L38" s="141"/>
      <c r="M38" s="141"/>
      <c r="N38" s="141"/>
      <c r="O38" s="141"/>
      <c r="P38" s="141"/>
      <c r="Q38" s="141"/>
      <c r="R38" s="141"/>
      <c r="S38" s="141"/>
      <c r="T38" s="141"/>
      <c r="U38" s="141"/>
      <c r="V38" s="141"/>
    </row>
    <row r="39" spans="1:22" ht="15.95" hidden="1" customHeight="1" x14ac:dyDescent="0.25">
      <c r="A39" s="514"/>
      <c r="B39" s="567"/>
      <c r="C39" s="625"/>
      <c r="D39" s="568"/>
      <c r="E39" s="108"/>
      <c r="F39" s="424"/>
      <c r="G39" s="156"/>
      <c r="H39" s="141"/>
      <c r="I39" s="141"/>
      <c r="J39" s="141"/>
      <c r="K39" s="141"/>
      <c r="L39" s="141"/>
      <c r="M39" s="141"/>
      <c r="N39" s="141"/>
      <c r="O39" s="141"/>
      <c r="P39" s="141"/>
      <c r="Q39" s="141"/>
      <c r="R39" s="141"/>
      <c r="S39" s="141"/>
      <c r="T39" s="141"/>
      <c r="U39" s="141"/>
      <c r="V39" s="141"/>
    </row>
    <row r="40" spans="1:22" ht="15.95" hidden="1" customHeight="1" x14ac:dyDescent="0.25">
      <c r="A40" s="514"/>
      <c r="B40" s="567"/>
      <c r="C40" s="625"/>
      <c r="D40" s="568"/>
      <c r="E40" s="108"/>
      <c r="F40" s="424"/>
      <c r="G40" s="156"/>
      <c r="H40" s="141"/>
      <c r="I40" s="141"/>
      <c r="J40" s="141"/>
      <c r="K40" s="141"/>
      <c r="L40" s="141"/>
      <c r="M40" s="141"/>
      <c r="N40" s="141"/>
      <c r="O40" s="141"/>
      <c r="P40" s="141"/>
      <c r="Q40" s="141"/>
      <c r="R40" s="141"/>
      <c r="S40" s="141"/>
      <c r="T40" s="141"/>
      <c r="U40" s="141"/>
      <c r="V40" s="141"/>
    </row>
    <row r="41" spans="1:22" ht="15.95" hidden="1" customHeight="1" x14ac:dyDescent="0.25">
      <c r="A41" s="514"/>
      <c r="B41" s="567"/>
      <c r="C41" s="625"/>
      <c r="D41" s="568"/>
      <c r="E41" s="108"/>
      <c r="F41" s="424"/>
      <c r="G41" s="156"/>
      <c r="H41" s="141"/>
      <c r="I41" s="141"/>
      <c r="J41" s="141"/>
      <c r="K41" s="141"/>
      <c r="L41" s="141"/>
      <c r="M41" s="141"/>
      <c r="N41" s="141"/>
      <c r="O41" s="141"/>
      <c r="P41" s="141"/>
      <c r="Q41" s="141"/>
      <c r="R41" s="141"/>
      <c r="S41" s="141"/>
      <c r="T41" s="141"/>
      <c r="U41" s="141"/>
      <c r="V41" s="141"/>
    </row>
    <row r="42" spans="1:22" ht="15.95" hidden="1" customHeight="1" x14ac:dyDescent="0.25">
      <c r="A42" s="514"/>
      <c r="B42" s="567"/>
      <c r="C42" s="625"/>
      <c r="D42" s="568"/>
      <c r="E42" s="108"/>
      <c r="F42" s="424"/>
      <c r="G42" s="156"/>
      <c r="H42" s="141"/>
      <c r="I42" s="141"/>
      <c r="J42" s="141"/>
      <c r="K42" s="141"/>
      <c r="L42" s="141"/>
      <c r="M42" s="141"/>
      <c r="N42" s="141"/>
      <c r="O42" s="141"/>
      <c r="P42" s="141"/>
      <c r="Q42" s="141"/>
      <c r="R42" s="141"/>
      <c r="S42" s="141"/>
      <c r="T42" s="141"/>
      <c r="U42" s="141"/>
      <c r="V42" s="141"/>
    </row>
    <row r="43" spans="1:22" ht="15.95" hidden="1" customHeight="1" x14ac:dyDescent="0.25">
      <c r="A43" s="514"/>
      <c r="B43" s="567"/>
      <c r="C43" s="625"/>
      <c r="D43" s="568"/>
      <c r="E43" s="108"/>
      <c r="F43" s="424"/>
      <c r="G43" s="156"/>
      <c r="H43" s="141"/>
      <c r="I43" s="141"/>
      <c r="J43" s="141"/>
      <c r="K43" s="141"/>
      <c r="L43" s="141"/>
      <c r="M43" s="141"/>
      <c r="N43" s="141"/>
      <c r="O43" s="141"/>
      <c r="P43" s="141"/>
      <c r="Q43" s="141"/>
      <c r="R43" s="141"/>
      <c r="S43" s="141"/>
      <c r="T43" s="141"/>
      <c r="U43" s="141"/>
      <c r="V43" s="141"/>
    </row>
    <row r="44" spans="1:22" ht="15.95" hidden="1" customHeight="1" x14ac:dyDescent="0.25">
      <c r="A44" s="514"/>
      <c r="B44" s="567"/>
      <c r="C44" s="625"/>
      <c r="D44" s="568"/>
      <c r="E44" s="108"/>
      <c r="F44" s="424"/>
      <c r="G44" s="156"/>
      <c r="H44" s="141"/>
      <c r="I44" s="141"/>
      <c r="J44" s="141"/>
      <c r="K44" s="141"/>
      <c r="L44" s="141"/>
      <c r="M44" s="141"/>
      <c r="N44" s="141"/>
      <c r="O44" s="141"/>
      <c r="P44" s="141"/>
      <c r="Q44" s="141"/>
      <c r="R44" s="141"/>
      <c r="S44" s="141"/>
      <c r="T44" s="141"/>
      <c r="U44" s="141"/>
      <c r="V44" s="141"/>
    </row>
    <row r="45" spans="1:22" ht="15.95" hidden="1" customHeight="1" x14ac:dyDescent="0.25">
      <c r="A45" s="514"/>
      <c r="B45" s="567"/>
      <c r="C45" s="625"/>
      <c r="D45" s="568"/>
      <c r="E45" s="108"/>
      <c r="F45" s="424"/>
      <c r="G45" s="156"/>
      <c r="H45" s="141"/>
      <c r="I45" s="141"/>
      <c r="J45" s="141"/>
      <c r="K45" s="141"/>
      <c r="L45" s="141"/>
      <c r="M45" s="141"/>
      <c r="N45" s="141"/>
      <c r="O45" s="141"/>
      <c r="P45" s="141"/>
      <c r="Q45" s="141"/>
      <c r="R45" s="141"/>
      <c r="S45" s="141"/>
      <c r="T45" s="141"/>
      <c r="U45" s="141"/>
      <c r="V45" s="141"/>
    </row>
    <row r="46" spans="1:22" ht="15.95" hidden="1" customHeight="1" x14ac:dyDescent="0.25">
      <c r="A46" s="514"/>
      <c r="B46" s="567"/>
      <c r="C46" s="625"/>
      <c r="D46" s="568"/>
      <c r="E46" s="108"/>
      <c r="F46" s="424"/>
      <c r="G46" s="156"/>
      <c r="H46" s="141"/>
      <c r="I46" s="141"/>
      <c r="J46" s="141"/>
      <c r="K46" s="141"/>
      <c r="L46" s="141"/>
      <c r="M46" s="141"/>
      <c r="N46" s="141"/>
      <c r="O46" s="141"/>
      <c r="P46" s="141"/>
      <c r="Q46" s="141"/>
      <c r="R46" s="141"/>
      <c r="S46" s="141"/>
      <c r="T46" s="141"/>
      <c r="U46" s="141"/>
      <c r="V46" s="141"/>
    </row>
    <row r="47" spans="1:22" ht="15.95" hidden="1" customHeight="1" x14ac:dyDescent="0.25">
      <c r="A47" s="514"/>
      <c r="B47" s="567"/>
      <c r="C47" s="625"/>
      <c r="D47" s="568"/>
      <c r="E47" s="108"/>
      <c r="F47" s="424"/>
      <c r="G47" s="156"/>
      <c r="H47" s="141"/>
      <c r="I47" s="141"/>
      <c r="J47" s="141"/>
      <c r="K47" s="141"/>
      <c r="L47" s="141"/>
      <c r="M47" s="141"/>
      <c r="N47" s="141"/>
      <c r="O47" s="141"/>
      <c r="P47" s="141"/>
      <c r="Q47" s="141"/>
      <c r="R47" s="141"/>
      <c r="S47" s="141"/>
      <c r="T47" s="141"/>
      <c r="U47" s="141"/>
      <c r="V47" s="141"/>
    </row>
    <row r="48" spans="1:22" ht="15.95" hidden="1" customHeight="1" x14ac:dyDescent="0.25">
      <c r="A48" s="514"/>
      <c r="B48" s="567"/>
      <c r="C48" s="625"/>
      <c r="D48" s="568"/>
      <c r="E48" s="108"/>
      <c r="F48" s="424"/>
      <c r="G48" s="156"/>
      <c r="H48" s="141"/>
      <c r="I48" s="141"/>
      <c r="J48" s="141"/>
      <c r="K48" s="141"/>
      <c r="L48" s="141"/>
      <c r="M48" s="141"/>
      <c r="N48" s="141"/>
      <c r="O48" s="141"/>
      <c r="P48" s="141"/>
      <c r="Q48" s="141"/>
      <c r="R48" s="141"/>
      <c r="S48" s="141"/>
      <c r="T48" s="141"/>
      <c r="U48" s="141"/>
      <c r="V48" s="141"/>
    </row>
    <row r="49" spans="1:22" ht="15.95" hidden="1" customHeight="1" x14ac:dyDescent="0.25">
      <c r="A49" s="514"/>
      <c r="B49" s="567"/>
      <c r="C49" s="625"/>
      <c r="D49" s="568"/>
      <c r="E49" s="108"/>
      <c r="F49" s="424"/>
      <c r="G49" s="156"/>
      <c r="H49" s="141"/>
      <c r="I49" s="141"/>
      <c r="J49" s="141"/>
      <c r="K49" s="141"/>
      <c r="L49" s="141"/>
      <c r="M49" s="141"/>
      <c r="N49" s="141"/>
      <c r="O49" s="141"/>
      <c r="P49" s="141"/>
      <c r="Q49" s="141"/>
      <c r="R49" s="141"/>
      <c r="S49" s="141"/>
      <c r="T49" s="141"/>
      <c r="U49" s="141"/>
      <c r="V49" s="141"/>
    </row>
    <row r="50" spans="1:22" ht="15.95" hidden="1" customHeight="1" x14ac:dyDescent="0.25">
      <c r="A50" s="514"/>
      <c r="B50" s="567"/>
      <c r="C50" s="625"/>
      <c r="D50" s="568"/>
      <c r="E50" s="108"/>
      <c r="F50" s="424"/>
      <c r="G50" s="156"/>
      <c r="H50" s="141"/>
      <c r="I50" s="141"/>
      <c r="J50" s="141"/>
      <c r="K50" s="141"/>
      <c r="L50" s="141"/>
      <c r="M50" s="141"/>
      <c r="N50" s="141"/>
      <c r="O50" s="141"/>
      <c r="P50" s="141"/>
      <c r="Q50" s="141"/>
      <c r="R50" s="141"/>
      <c r="S50" s="141"/>
      <c r="T50" s="141"/>
      <c r="U50" s="141"/>
      <c r="V50" s="141"/>
    </row>
    <row r="51" spans="1:22" ht="15.95" hidden="1" customHeight="1" x14ac:dyDescent="0.25">
      <c r="A51" s="514"/>
      <c r="B51" s="567"/>
      <c r="C51" s="625"/>
      <c r="D51" s="568"/>
      <c r="E51" s="108"/>
      <c r="F51" s="424"/>
      <c r="G51" s="156"/>
      <c r="H51" s="141"/>
      <c r="I51" s="141"/>
      <c r="J51" s="141"/>
      <c r="K51" s="141"/>
      <c r="L51" s="141"/>
      <c r="M51" s="141"/>
      <c r="N51" s="141"/>
      <c r="O51" s="141"/>
      <c r="P51" s="141"/>
      <c r="Q51" s="141"/>
      <c r="R51" s="141"/>
      <c r="S51" s="141"/>
      <c r="T51" s="141"/>
      <c r="U51" s="141"/>
      <c r="V51" s="141"/>
    </row>
    <row r="52" spans="1:22" ht="15.95" hidden="1" customHeight="1" x14ac:dyDescent="0.25">
      <c r="A52" s="514"/>
      <c r="B52" s="567"/>
      <c r="C52" s="625"/>
      <c r="D52" s="568"/>
      <c r="E52" s="108"/>
      <c r="F52" s="424"/>
      <c r="G52" s="156"/>
      <c r="H52" s="141"/>
      <c r="I52" s="141"/>
      <c r="J52" s="141"/>
      <c r="K52" s="141"/>
      <c r="L52" s="141"/>
      <c r="M52" s="141"/>
      <c r="N52" s="141"/>
      <c r="O52" s="141"/>
      <c r="P52" s="141"/>
      <c r="Q52" s="141"/>
      <c r="R52" s="141"/>
      <c r="S52" s="141"/>
      <c r="T52" s="141"/>
      <c r="U52" s="141"/>
      <c r="V52" s="141"/>
    </row>
    <row r="53" spans="1:22" ht="15.95" hidden="1" customHeight="1" x14ac:dyDescent="0.25">
      <c r="A53" s="514"/>
      <c r="B53" s="567"/>
      <c r="C53" s="625"/>
      <c r="D53" s="568"/>
      <c r="E53" s="108"/>
      <c r="F53" s="424"/>
      <c r="G53" s="156"/>
      <c r="H53" s="141"/>
      <c r="I53" s="141"/>
      <c r="J53" s="141"/>
      <c r="K53" s="141"/>
      <c r="L53" s="141"/>
      <c r="M53" s="141"/>
      <c r="N53" s="141"/>
      <c r="O53" s="141"/>
      <c r="P53" s="141"/>
      <c r="Q53" s="141"/>
      <c r="R53" s="141"/>
      <c r="S53" s="141"/>
      <c r="T53" s="141"/>
      <c r="U53" s="141"/>
      <c r="V53" s="141"/>
    </row>
    <row r="54" spans="1:22" ht="15.95" hidden="1" customHeight="1" x14ac:dyDescent="0.25">
      <c r="A54" s="514"/>
      <c r="B54" s="567"/>
      <c r="C54" s="625"/>
      <c r="D54" s="568"/>
      <c r="E54" s="108"/>
      <c r="F54" s="424"/>
      <c r="G54" s="156"/>
      <c r="H54" s="141"/>
      <c r="I54" s="141"/>
      <c r="J54" s="141"/>
      <c r="K54" s="141"/>
      <c r="L54" s="141"/>
      <c r="M54" s="141"/>
      <c r="N54" s="141"/>
      <c r="O54" s="141"/>
      <c r="P54" s="141"/>
      <c r="Q54" s="141"/>
      <c r="R54" s="141"/>
      <c r="S54" s="141"/>
      <c r="T54" s="141"/>
      <c r="U54" s="141"/>
      <c r="V54" s="141"/>
    </row>
    <row r="55" spans="1:22" ht="15.95" hidden="1" customHeight="1" x14ac:dyDescent="0.25">
      <c r="A55" s="514"/>
      <c r="B55" s="567"/>
      <c r="C55" s="625"/>
      <c r="D55" s="568"/>
      <c r="E55" s="108"/>
      <c r="F55" s="424"/>
      <c r="G55" s="156"/>
      <c r="H55" s="141"/>
      <c r="I55" s="141"/>
      <c r="J55" s="141"/>
      <c r="K55" s="141"/>
      <c r="L55" s="141"/>
      <c r="M55" s="141"/>
      <c r="N55" s="141"/>
      <c r="O55" s="141"/>
      <c r="P55" s="141"/>
      <c r="Q55" s="141"/>
      <c r="R55" s="141"/>
      <c r="S55" s="141"/>
      <c r="T55" s="141"/>
      <c r="U55" s="141"/>
      <c r="V55" s="141"/>
    </row>
    <row r="56" spans="1:22" ht="15.95" hidden="1" customHeight="1" x14ac:dyDescent="0.25">
      <c r="A56" s="514"/>
      <c r="B56" s="567"/>
      <c r="C56" s="625"/>
      <c r="D56" s="568"/>
      <c r="E56" s="108"/>
      <c r="F56" s="424"/>
      <c r="G56" s="156"/>
      <c r="H56" s="141"/>
      <c r="I56" s="141"/>
      <c r="J56" s="141"/>
      <c r="K56" s="141"/>
      <c r="L56" s="141"/>
      <c r="M56" s="141"/>
      <c r="N56" s="141"/>
      <c r="O56" s="141"/>
      <c r="P56" s="141"/>
      <c r="Q56" s="141"/>
      <c r="R56" s="141"/>
      <c r="S56" s="141"/>
      <c r="T56" s="141"/>
      <c r="U56" s="141"/>
      <c r="V56" s="141"/>
    </row>
    <row r="57" spans="1:22" ht="15.95" hidden="1" customHeight="1" x14ac:dyDescent="0.25">
      <c r="A57" s="514"/>
      <c r="B57" s="567"/>
      <c r="C57" s="625"/>
      <c r="D57" s="568"/>
      <c r="E57" s="108"/>
      <c r="F57" s="424"/>
      <c r="G57" s="156"/>
      <c r="H57" s="141"/>
      <c r="I57" s="141"/>
      <c r="J57" s="141"/>
      <c r="K57" s="141"/>
      <c r="L57" s="141"/>
      <c r="M57" s="141"/>
      <c r="N57" s="141"/>
      <c r="O57" s="141"/>
      <c r="P57" s="141"/>
      <c r="Q57" s="141"/>
      <c r="R57" s="141"/>
      <c r="S57" s="141"/>
      <c r="T57" s="141"/>
      <c r="U57" s="141"/>
      <c r="V57" s="141"/>
    </row>
    <row r="58" spans="1:22" ht="15.95" hidden="1" customHeight="1" x14ac:dyDescent="0.25">
      <c r="A58" s="514"/>
      <c r="B58" s="567"/>
      <c r="C58" s="625"/>
      <c r="D58" s="568"/>
      <c r="E58" s="108"/>
      <c r="F58" s="424"/>
      <c r="G58" s="156"/>
      <c r="H58" s="141"/>
      <c r="I58" s="141"/>
      <c r="J58" s="141"/>
      <c r="K58" s="141"/>
      <c r="L58" s="141"/>
      <c r="M58" s="141"/>
      <c r="N58" s="141"/>
      <c r="O58" s="141"/>
      <c r="P58" s="141"/>
      <c r="Q58" s="141"/>
      <c r="R58" s="141"/>
      <c r="S58" s="141"/>
      <c r="T58" s="141"/>
      <c r="U58" s="141"/>
      <c r="V58" s="141"/>
    </row>
    <row r="59" spans="1:22" ht="15.95" hidden="1" customHeight="1" x14ac:dyDescent="0.25">
      <c r="A59" s="514"/>
      <c r="B59" s="567"/>
      <c r="C59" s="625"/>
      <c r="D59" s="568"/>
      <c r="E59" s="108"/>
      <c r="F59" s="424"/>
      <c r="G59" s="156"/>
      <c r="H59" s="141"/>
      <c r="I59" s="141"/>
      <c r="J59" s="141"/>
      <c r="K59" s="141"/>
      <c r="L59" s="141"/>
      <c r="M59" s="141"/>
      <c r="N59" s="141"/>
      <c r="O59" s="141"/>
      <c r="P59" s="141"/>
      <c r="Q59" s="141"/>
      <c r="R59" s="141"/>
      <c r="S59" s="141"/>
      <c r="T59" s="141"/>
      <c r="U59" s="141"/>
      <c r="V59" s="141"/>
    </row>
    <row r="60" spans="1:22" ht="15.95" hidden="1" customHeight="1" x14ac:dyDescent="0.25">
      <c r="A60" s="514"/>
      <c r="B60" s="567"/>
      <c r="C60" s="625"/>
      <c r="D60" s="568"/>
      <c r="E60" s="108"/>
      <c r="F60" s="424"/>
      <c r="G60" s="156"/>
      <c r="H60" s="141"/>
      <c r="I60" s="141"/>
      <c r="J60" s="141"/>
      <c r="K60" s="141"/>
      <c r="L60" s="141"/>
      <c r="M60" s="141"/>
      <c r="N60" s="141"/>
      <c r="O60" s="141"/>
      <c r="P60" s="141"/>
      <c r="Q60" s="141"/>
      <c r="R60" s="141"/>
      <c r="S60" s="141"/>
      <c r="T60" s="141"/>
      <c r="U60" s="141"/>
      <c r="V60" s="141"/>
    </row>
    <row r="61" spans="1:22" ht="15.95" hidden="1" customHeight="1" x14ac:dyDescent="0.25">
      <c r="A61" s="514"/>
      <c r="B61" s="567"/>
      <c r="C61" s="625"/>
      <c r="D61" s="568"/>
      <c r="E61" s="108"/>
      <c r="F61" s="424"/>
      <c r="G61" s="156"/>
      <c r="H61" s="141"/>
      <c r="I61" s="141"/>
      <c r="J61" s="141"/>
      <c r="K61" s="141"/>
      <c r="L61" s="141"/>
      <c r="M61" s="141"/>
      <c r="N61" s="141"/>
      <c r="O61" s="141"/>
      <c r="P61" s="141"/>
      <c r="Q61" s="141"/>
      <c r="R61" s="141"/>
      <c r="S61" s="141"/>
      <c r="T61" s="141"/>
      <c r="U61" s="141"/>
      <c r="V61" s="141"/>
    </row>
    <row r="62" spans="1:22" ht="15.95" hidden="1" customHeight="1" x14ac:dyDescent="0.25">
      <c r="A62" s="514"/>
      <c r="B62" s="567"/>
      <c r="C62" s="625"/>
      <c r="D62" s="568"/>
      <c r="E62" s="108"/>
      <c r="F62" s="424"/>
      <c r="G62" s="156"/>
      <c r="H62" s="141"/>
      <c r="I62" s="141"/>
      <c r="J62" s="141"/>
      <c r="K62" s="141"/>
      <c r="L62" s="141"/>
      <c r="M62" s="141"/>
      <c r="N62" s="141"/>
      <c r="O62" s="141"/>
      <c r="P62" s="141"/>
      <c r="Q62" s="141"/>
      <c r="R62" s="141"/>
      <c r="S62" s="141"/>
      <c r="T62" s="141"/>
      <c r="U62" s="141"/>
      <c r="V62" s="141"/>
    </row>
    <row r="63" spans="1:22" ht="15.95" hidden="1" customHeight="1" x14ac:dyDescent="0.25">
      <c r="A63" s="514"/>
      <c r="B63" s="567"/>
      <c r="C63" s="625"/>
      <c r="D63" s="568"/>
      <c r="E63" s="108"/>
      <c r="F63" s="424"/>
      <c r="G63" s="156"/>
      <c r="H63" s="141"/>
      <c r="I63" s="141"/>
      <c r="J63" s="141"/>
      <c r="K63" s="141"/>
      <c r="L63" s="141"/>
      <c r="M63" s="141"/>
      <c r="N63" s="141"/>
      <c r="O63" s="141"/>
      <c r="P63" s="141"/>
      <c r="Q63" s="141"/>
      <c r="R63" s="141"/>
      <c r="S63" s="141"/>
      <c r="T63" s="141"/>
      <c r="U63" s="141"/>
      <c r="V63" s="141"/>
    </row>
    <row r="64" spans="1:22" ht="15.95" hidden="1" customHeight="1" x14ac:dyDescent="0.25">
      <c r="A64" s="514"/>
      <c r="B64" s="567"/>
      <c r="C64" s="625"/>
      <c r="D64" s="568"/>
      <c r="E64" s="108"/>
      <c r="F64" s="424"/>
      <c r="G64" s="156"/>
      <c r="H64" s="141"/>
      <c r="I64" s="141"/>
      <c r="J64" s="141"/>
      <c r="K64" s="141"/>
      <c r="L64" s="141"/>
      <c r="M64" s="141"/>
      <c r="N64" s="141"/>
      <c r="O64" s="141"/>
      <c r="P64" s="141"/>
      <c r="Q64" s="141"/>
      <c r="R64" s="141"/>
      <c r="S64" s="141"/>
      <c r="T64" s="141"/>
      <c r="U64" s="141"/>
      <c r="V64" s="141"/>
    </row>
    <row r="65" spans="1:22" ht="15.95" hidden="1" customHeight="1" x14ac:dyDescent="0.25">
      <c r="A65" s="514"/>
      <c r="B65" s="567"/>
      <c r="C65" s="625"/>
      <c r="D65" s="568"/>
      <c r="E65" s="108"/>
      <c r="F65" s="424"/>
      <c r="G65" s="156"/>
      <c r="H65" s="141"/>
      <c r="I65" s="141"/>
      <c r="J65" s="141"/>
      <c r="K65" s="141"/>
      <c r="L65" s="141"/>
      <c r="M65" s="141"/>
      <c r="N65" s="141"/>
      <c r="O65" s="141"/>
      <c r="P65" s="141"/>
      <c r="Q65" s="141"/>
      <c r="R65" s="141"/>
      <c r="S65" s="141"/>
      <c r="T65" s="141"/>
      <c r="U65" s="141"/>
      <c r="V65" s="141"/>
    </row>
    <row r="66" spans="1:22" ht="15.95" hidden="1" customHeight="1" x14ac:dyDescent="0.25">
      <c r="A66" s="514"/>
      <c r="B66" s="567"/>
      <c r="C66" s="625"/>
      <c r="D66" s="568"/>
      <c r="E66" s="108"/>
      <c r="F66" s="424"/>
      <c r="G66" s="156"/>
      <c r="H66" s="141"/>
      <c r="I66" s="141"/>
      <c r="J66" s="141"/>
      <c r="K66" s="141"/>
      <c r="L66" s="141"/>
      <c r="M66" s="141"/>
      <c r="N66" s="141"/>
      <c r="O66" s="141"/>
      <c r="P66" s="141"/>
      <c r="Q66" s="141"/>
      <c r="R66" s="141"/>
      <c r="S66" s="141"/>
      <c r="T66" s="141"/>
      <c r="U66" s="141"/>
      <c r="V66" s="141"/>
    </row>
    <row r="67" spans="1:22" ht="15.95" hidden="1" customHeight="1" x14ac:dyDescent="0.25">
      <c r="A67" s="514"/>
      <c r="B67" s="567"/>
      <c r="C67" s="625"/>
      <c r="D67" s="568"/>
      <c r="E67" s="108"/>
      <c r="F67" s="424"/>
      <c r="G67" s="156"/>
      <c r="H67" s="141"/>
      <c r="I67" s="141"/>
      <c r="J67" s="141"/>
      <c r="K67" s="141"/>
      <c r="L67" s="141"/>
      <c r="M67" s="141"/>
      <c r="N67" s="141"/>
      <c r="O67" s="141"/>
      <c r="P67" s="141"/>
      <c r="Q67" s="141"/>
      <c r="R67" s="141"/>
      <c r="S67" s="141"/>
      <c r="T67" s="141"/>
      <c r="U67" s="141"/>
      <c r="V67" s="141"/>
    </row>
    <row r="68" spans="1:22" ht="15.95" hidden="1" customHeight="1" x14ac:dyDescent="0.25">
      <c r="A68" s="514"/>
      <c r="B68" s="567"/>
      <c r="C68" s="625"/>
      <c r="D68" s="568"/>
      <c r="E68" s="108"/>
      <c r="F68" s="424"/>
      <c r="G68" s="156"/>
      <c r="H68" s="141"/>
      <c r="I68" s="141"/>
      <c r="J68" s="141"/>
      <c r="K68" s="141"/>
      <c r="L68" s="141"/>
      <c r="M68" s="141"/>
      <c r="N68" s="141"/>
      <c r="O68" s="141"/>
      <c r="P68" s="141"/>
      <c r="Q68" s="141"/>
      <c r="R68" s="141"/>
      <c r="S68" s="141"/>
      <c r="T68" s="141"/>
      <c r="U68" s="141"/>
      <c r="V68" s="141"/>
    </row>
    <row r="69" spans="1:22" ht="15.95" hidden="1" customHeight="1" x14ac:dyDescent="0.25">
      <c r="A69" s="514"/>
      <c r="B69" s="567"/>
      <c r="C69" s="625"/>
      <c r="D69" s="568"/>
      <c r="E69" s="108"/>
      <c r="F69" s="424"/>
      <c r="G69" s="156"/>
      <c r="H69" s="141"/>
      <c r="I69" s="141"/>
      <c r="J69" s="141"/>
      <c r="K69" s="141"/>
      <c r="L69" s="141"/>
      <c r="M69" s="141"/>
      <c r="N69" s="141"/>
      <c r="O69" s="141"/>
      <c r="P69" s="141"/>
      <c r="Q69" s="141"/>
      <c r="R69" s="141"/>
      <c r="S69" s="141"/>
      <c r="T69" s="141"/>
      <c r="U69" s="141"/>
      <c r="V69" s="141"/>
    </row>
    <row r="70" spans="1:22" ht="15.95" hidden="1" customHeight="1" x14ac:dyDescent="0.25">
      <c r="A70" s="514"/>
      <c r="B70" s="567"/>
      <c r="C70" s="625"/>
      <c r="D70" s="568"/>
      <c r="E70" s="108"/>
      <c r="F70" s="424"/>
      <c r="G70" s="156"/>
      <c r="H70" s="141"/>
      <c r="I70" s="141"/>
      <c r="J70" s="141"/>
      <c r="K70" s="141"/>
      <c r="L70" s="141"/>
      <c r="M70" s="141"/>
      <c r="N70" s="141"/>
      <c r="O70" s="141"/>
      <c r="P70" s="141"/>
      <c r="Q70" s="141"/>
      <c r="R70" s="141"/>
      <c r="S70" s="141"/>
      <c r="T70" s="141"/>
      <c r="U70" s="141"/>
      <c r="V70" s="141"/>
    </row>
    <row r="71" spans="1:22" ht="15.95" hidden="1" customHeight="1" x14ac:dyDescent="0.25">
      <c r="A71" s="514"/>
      <c r="B71" s="567"/>
      <c r="C71" s="625"/>
      <c r="D71" s="568"/>
      <c r="E71" s="108"/>
      <c r="F71" s="424"/>
      <c r="G71" s="156"/>
      <c r="H71" s="141"/>
      <c r="I71" s="141"/>
      <c r="J71" s="141"/>
      <c r="K71" s="141"/>
      <c r="L71" s="141"/>
      <c r="M71" s="141"/>
      <c r="N71" s="141"/>
      <c r="O71" s="141"/>
      <c r="P71" s="141"/>
      <c r="Q71" s="141"/>
      <c r="R71" s="141"/>
      <c r="S71" s="141"/>
      <c r="T71" s="141"/>
      <c r="U71" s="141"/>
      <c r="V71" s="141"/>
    </row>
    <row r="72" spans="1:22" ht="15.95" hidden="1" customHeight="1" x14ac:dyDescent="0.25">
      <c r="A72" s="514"/>
      <c r="B72" s="567"/>
      <c r="C72" s="625"/>
      <c r="D72" s="568"/>
      <c r="E72" s="108"/>
      <c r="F72" s="424"/>
      <c r="G72" s="156"/>
      <c r="H72" s="141"/>
      <c r="I72" s="141"/>
      <c r="J72" s="141"/>
      <c r="K72" s="141"/>
      <c r="L72" s="141"/>
      <c r="M72" s="141"/>
      <c r="N72" s="141"/>
      <c r="O72" s="141"/>
      <c r="P72" s="141"/>
      <c r="Q72" s="141"/>
      <c r="R72" s="141"/>
      <c r="S72" s="141"/>
      <c r="T72" s="141"/>
      <c r="U72" s="141"/>
      <c r="V72" s="141"/>
    </row>
    <row r="73" spans="1:22" ht="15.95" hidden="1" customHeight="1" x14ac:dyDescent="0.25">
      <c r="A73" s="514"/>
      <c r="B73" s="567"/>
      <c r="C73" s="625"/>
      <c r="D73" s="568"/>
      <c r="E73" s="108"/>
      <c r="F73" s="424"/>
      <c r="G73" s="156"/>
      <c r="H73" s="141"/>
      <c r="I73" s="141"/>
      <c r="J73" s="141"/>
      <c r="K73" s="141"/>
      <c r="L73" s="141"/>
      <c r="M73" s="141"/>
      <c r="N73" s="141"/>
      <c r="O73" s="141"/>
      <c r="P73" s="141"/>
      <c r="Q73" s="141"/>
      <c r="R73" s="141"/>
      <c r="S73" s="141"/>
      <c r="T73" s="141"/>
      <c r="U73" s="141"/>
      <c r="V73" s="141"/>
    </row>
    <row r="74" spans="1:22" ht="15.95" hidden="1" customHeight="1" x14ac:dyDescent="0.25">
      <c r="A74" s="514"/>
      <c r="B74" s="567"/>
      <c r="C74" s="625"/>
      <c r="D74" s="568"/>
      <c r="E74" s="108"/>
      <c r="F74" s="424"/>
      <c r="G74" s="156"/>
      <c r="H74" s="141"/>
      <c r="I74" s="141"/>
      <c r="J74" s="141"/>
      <c r="K74" s="141"/>
      <c r="L74" s="141"/>
      <c r="M74" s="141"/>
      <c r="N74" s="141"/>
      <c r="O74" s="141"/>
      <c r="P74" s="141"/>
      <c r="Q74" s="141"/>
      <c r="R74" s="141"/>
      <c r="S74" s="141"/>
      <c r="T74" s="141"/>
      <c r="U74" s="141"/>
      <c r="V74" s="141"/>
    </row>
    <row r="75" spans="1:22" ht="15.95" hidden="1" customHeight="1" x14ac:dyDescent="0.25">
      <c r="A75" s="514"/>
      <c r="B75" s="567"/>
      <c r="C75" s="625"/>
      <c r="D75" s="568"/>
      <c r="E75" s="108"/>
      <c r="F75" s="424"/>
      <c r="G75" s="156"/>
      <c r="H75" s="141"/>
      <c r="I75" s="141"/>
      <c r="J75" s="141"/>
      <c r="K75" s="141"/>
      <c r="L75" s="141"/>
      <c r="M75" s="141"/>
      <c r="N75" s="141"/>
      <c r="O75" s="141"/>
      <c r="P75" s="141"/>
      <c r="Q75" s="141"/>
      <c r="R75" s="141"/>
      <c r="S75" s="141"/>
      <c r="T75" s="141"/>
      <c r="U75" s="141"/>
      <c r="V75" s="141"/>
    </row>
    <row r="76" spans="1:22" ht="15.95" hidden="1" customHeight="1" x14ac:dyDescent="0.25">
      <c r="A76" s="514"/>
      <c r="B76" s="567"/>
      <c r="C76" s="625"/>
      <c r="D76" s="568"/>
      <c r="E76" s="108"/>
      <c r="F76" s="424"/>
      <c r="G76" s="156"/>
      <c r="H76" s="141"/>
      <c r="I76" s="141"/>
      <c r="J76" s="141"/>
      <c r="K76" s="141"/>
      <c r="L76" s="141"/>
      <c r="M76" s="141"/>
      <c r="N76" s="141"/>
      <c r="O76" s="141"/>
      <c r="P76" s="141"/>
      <c r="Q76" s="141"/>
      <c r="R76" s="141"/>
      <c r="S76" s="141"/>
      <c r="T76" s="141"/>
      <c r="U76" s="141"/>
      <c r="V76" s="141"/>
    </row>
    <row r="77" spans="1:22" ht="15.95" hidden="1" customHeight="1" x14ac:dyDescent="0.25">
      <c r="A77" s="514"/>
      <c r="B77" s="567"/>
      <c r="C77" s="625"/>
      <c r="D77" s="568"/>
      <c r="E77" s="108"/>
      <c r="F77" s="424"/>
      <c r="G77" s="156"/>
      <c r="H77" s="141"/>
      <c r="I77" s="141"/>
      <c r="J77" s="141"/>
      <c r="K77" s="141"/>
      <c r="L77" s="141"/>
      <c r="M77" s="141"/>
      <c r="N77" s="141"/>
      <c r="O77" s="141"/>
      <c r="P77" s="141"/>
      <c r="Q77" s="141"/>
      <c r="R77" s="141"/>
      <c r="S77" s="141"/>
      <c r="T77" s="141"/>
      <c r="U77" s="141"/>
      <c r="V77" s="141"/>
    </row>
    <row r="78" spans="1:22" ht="15.95" hidden="1" customHeight="1" x14ac:dyDescent="0.25">
      <c r="A78" s="514"/>
      <c r="B78" s="567"/>
      <c r="C78" s="625"/>
      <c r="D78" s="568"/>
      <c r="E78" s="108"/>
      <c r="F78" s="424"/>
      <c r="G78" s="156"/>
      <c r="H78" s="141"/>
      <c r="I78" s="141"/>
      <c r="J78" s="141"/>
      <c r="K78" s="141"/>
      <c r="L78" s="141"/>
      <c r="M78" s="141"/>
      <c r="N78" s="141"/>
      <c r="O78" s="141"/>
      <c r="P78" s="141"/>
      <c r="Q78" s="141"/>
      <c r="R78" s="141"/>
      <c r="S78" s="141"/>
      <c r="T78" s="141"/>
      <c r="U78" s="141"/>
      <c r="V78" s="141"/>
    </row>
    <row r="79" spans="1:22" ht="15.95" hidden="1" customHeight="1" x14ac:dyDescent="0.25">
      <c r="A79" s="514"/>
      <c r="B79" s="567"/>
      <c r="C79" s="625"/>
      <c r="D79" s="568"/>
      <c r="E79" s="108"/>
      <c r="F79" s="424"/>
      <c r="G79" s="156"/>
      <c r="H79" s="141"/>
      <c r="I79" s="141"/>
      <c r="J79" s="141"/>
      <c r="K79" s="141"/>
      <c r="L79" s="141"/>
      <c r="M79" s="141"/>
      <c r="N79" s="141"/>
      <c r="O79" s="141"/>
      <c r="P79" s="141"/>
      <c r="Q79" s="141"/>
      <c r="R79" s="141"/>
      <c r="S79" s="141"/>
      <c r="T79" s="141"/>
      <c r="U79" s="141"/>
      <c r="V79" s="141"/>
    </row>
    <row r="80" spans="1:22" ht="15.95" hidden="1" customHeight="1" x14ac:dyDescent="0.25">
      <c r="A80" s="514"/>
      <c r="B80" s="567"/>
      <c r="C80" s="625"/>
      <c r="D80" s="568"/>
      <c r="E80" s="108"/>
      <c r="F80" s="424"/>
      <c r="G80" s="156"/>
      <c r="H80" s="141"/>
      <c r="I80" s="141"/>
      <c r="J80" s="141"/>
      <c r="K80" s="141"/>
      <c r="L80" s="141"/>
      <c r="M80" s="141"/>
      <c r="N80" s="141"/>
      <c r="O80" s="141"/>
      <c r="P80" s="141"/>
      <c r="Q80" s="141"/>
      <c r="R80" s="141"/>
      <c r="S80" s="141"/>
      <c r="T80" s="141"/>
      <c r="U80" s="141"/>
      <c r="V80" s="141"/>
    </row>
    <row r="81" spans="1:22" ht="15.95" hidden="1" customHeight="1" x14ac:dyDescent="0.25">
      <c r="A81" s="514"/>
      <c r="B81" s="567"/>
      <c r="C81" s="625"/>
      <c r="D81" s="568"/>
      <c r="E81" s="108"/>
      <c r="F81" s="424"/>
      <c r="G81" s="156"/>
      <c r="H81" s="141"/>
      <c r="I81" s="141"/>
      <c r="J81" s="141"/>
      <c r="K81" s="141"/>
      <c r="L81" s="141"/>
      <c r="M81" s="141"/>
      <c r="N81" s="141"/>
      <c r="O81" s="141"/>
      <c r="P81" s="141"/>
      <c r="Q81" s="141"/>
      <c r="R81" s="141"/>
      <c r="S81" s="141"/>
      <c r="T81" s="141"/>
      <c r="U81" s="141"/>
      <c r="V81" s="141"/>
    </row>
    <row r="82" spans="1:22" ht="15.95" hidden="1" customHeight="1" x14ac:dyDescent="0.25">
      <c r="A82" s="514"/>
      <c r="B82" s="567"/>
      <c r="C82" s="625"/>
      <c r="D82" s="568"/>
      <c r="E82" s="108"/>
      <c r="F82" s="424"/>
      <c r="G82" s="156"/>
      <c r="H82" s="141"/>
      <c r="I82" s="141"/>
      <c r="J82" s="141"/>
      <c r="K82" s="141"/>
      <c r="L82" s="141"/>
      <c r="M82" s="141"/>
      <c r="N82" s="141"/>
      <c r="O82" s="141"/>
      <c r="P82" s="141"/>
      <c r="Q82" s="141"/>
      <c r="R82" s="141"/>
      <c r="S82" s="141"/>
      <c r="T82" s="141"/>
      <c r="U82" s="141"/>
      <c r="V82" s="141"/>
    </row>
    <row r="83" spans="1:22" ht="15.95" hidden="1" customHeight="1" x14ac:dyDescent="0.25">
      <c r="A83" s="514"/>
      <c r="B83" s="569"/>
      <c r="C83" s="625"/>
      <c r="D83" s="568"/>
      <c r="E83" s="108"/>
      <c r="F83" s="424"/>
      <c r="G83" s="156"/>
      <c r="H83" s="141"/>
      <c r="I83" s="141"/>
      <c r="J83" s="141"/>
      <c r="K83" s="141"/>
      <c r="L83" s="141"/>
      <c r="M83" s="141"/>
      <c r="N83" s="141"/>
      <c r="O83" s="141"/>
      <c r="P83" s="141"/>
      <c r="Q83" s="141"/>
      <c r="R83" s="141"/>
      <c r="S83" s="141"/>
      <c r="T83" s="141"/>
      <c r="U83" s="141"/>
      <c r="V83" s="141"/>
    </row>
    <row r="84" spans="1:22" x14ac:dyDescent="0.25">
      <c r="A84" s="514"/>
      <c r="B84" s="570"/>
      <c r="C84" s="570"/>
      <c r="D84" s="571"/>
      <c r="E84" s="572"/>
      <c r="F84" s="573"/>
      <c r="G84" s="156"/>
      <c r="H84" s="141"/>
      <c r="I84" s="141"/>
      <c r="J84" s="141"/>
      <c r="K84" s="141"/>
      <c r="L84" s="141"/>
      <c r="M84" s="141"/>
      <c r="N84" s="141"/>
      <c r="O84" s="141"/>
      <c r="P84" s="141"/>
      <c r="Q84" s="141"/>
      <c r="R84" s="141"/>
      <c r="S84" s="141"/>
      <c r="T84" s="141"/>
      <c r="U84" s="141"/>
      <c r="V84" s="141"/>
    </row>
    <row r="85" spans="1:22" x14ac:dyDescent="0.25">
      <c r="A85" s="514"/>
      <c r="B85" s="157" t="s">
        <v>99</v>
      </c>
      <c r="C85" s="157" t="s">
        <v>593</v>
      </c>
      <c r="D85" s="134"/>
      <c r="E85" s="162"/>
      <c r="F85" s="162"/>
      <c r="G85" s="154"/>
    </row>
    <row r="86" spans="1:22" x14ac:dyDescent="0.25">
      <c r="A86" s="514"/>
      <c r="B86" s="157"/>
      <c r="C86" s="157" t="s">
        <v>594</v>
      </c>
      <c r="D86" s="134"/>
      <c r="E86" s="162"/>
      <c r="F86" s="162"/>
      <c r="G86" s="154"/>
    </row>
    <row r="87" spans="1:22" x14ac:dyDescent="0.25">
      <c r="A87" s="514"/>
      <c r="B87" s="157"/>
      <c r="C87" s="157" t="s">
        <v>589</v>
      </c>
      <c r="D87" s="134"/>
      <c r="E87" s="162"/>
      <c r="F87" s="162"/>
      <c r="G87" s="154"/>
    </row>
    <row r="88" spans="1:22" x14ac:dyDescent="0.25">
      <c r="A88" s="514"/>
      <c r="B88" s="157"/>
      <c r="C88" s="157" t="s">
        <v>595</v>
      </c>
      <c r="D88" s="134"/>
      <c r="E88" s="162"/>
      <c r="F88" s="162"/>
      <c r="G88" s="154"/>
    </row>
    <row r="89" spans="1:22" x14ac:dyDescent="0.25">
      <c r="A89" s="574"/>
      <c r="B89" s="259"/>
      <c r="C89" s="562"/>
      <c r="D89" s="562"/>
      <c r="E89" s="575"/>
      <c r="F89" s="575"/>
      <c r="G89" s="576"/>
    </row>
  </sheetData>
  <sheetProtection algorithmName="SHA-512" hashValue="4fWQNZyBg881LyVLZ24y8wp4CY0/TbziLDdwhLzqf7AjzvxfTvya4hakA5hgFGujRacRrI1H9WwFnRK3lHqBgQ==" saltValue="2oPJ7WUcVmlUiwlAG7IOmw==" spinCount="100000" sheet="1" objects="1" scenarios="1" selectLockedCells="1"/>
  <mergeCells count="7">
    <mergeCell ref="B3:C3"/>
    <mergeCell ref="B7:C7"/>
    <mergeCell ref="D7:F7"/>
    <mergeCell ref="B5:C5"/>
    <mergeCell ref="D5:F5"/>
    <mergeCell ref="B6:C6"/>
    <mergeCell ref="D6:F6"/>
  </mergeCells>
  <dataValidations count="1">
    <dataValidation type="list" allowBlank="1" showInputMessage="1" showErrorMessage="1" sqref="D7:F7" xr:uid="{00000000-0002-0000-0C00-000000000000}">
      <formula1>GlDed</formula1>
    </dataValidation>
  </dataValidations>
  <pageMargins left="0.25" right="0.25" top="0.5" bottom="0.45" header="0.25" footer="0.25"/>
  <pageSetup scale="70" orientation="portrait" r:id="rId1"/>
  <headerFooter>
    <oddFooter xml:space="preserve">&amp;LFAD-APP 0524&amp;CPage &amp;P of &amp;N&amp;R© 2024 Ryan Specialty Group, LLC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0" tint="-0.249977111117893"/>
  </sheetPr>
  <dimension ref="A1:M69"/>
  <sheetViews>
    <sheetView showGridLines="0" zoomScaleNormal="100" workbookViewId="0">
      <selection activeCell="J5" sqref="J5"/>
    </sheetView>
  </sheetViews>
  <sheetFormatPr defaultColWidth="8.7109375" defaultRowHeight="15" x14ac:dyDescent="0.25"/>
  <cols>
    <col min="1" max="1" width="3.7109375" customWidth="1"/>
    <col min="10" max="10" width="16.7109375" customWidth="1"/>
    <col min="11" max="11" width="8.7109375" customWidth="1"/>
    <col min="12" max="12" width="3.7109375" customWidth="1"/>
  </cols>
  <sheetData>
    <row r="1" spans="1:12" ht="7.5" customHeight="1" x14ac:dyDescent="0.25">
      <c r="A1" s="165"/>
      <c r="B1" s="578"/>
      <c r="C1" s="578"/>
      <c r="D1" s="578"/>
      <c r="E1" s="578"/>
      <c r="F1" s="578"/>
      <c r="G1" s="578"/>
      <c r="H1" s="578"/>
      <c r="I1" s="578"/>
      <c r="J1" s="578"/>
      <c r="K1" s="578"/>
      <c r="L1" s="579"/>
    </row>
    <row r="2" spans="1:12" ht="31.5" x14ac:dyDescent="0.5">
      <c r="A2" s="187"/>
      <c r="B2" s="580" t="s">
        <v>338</v>
      </c>
      <c r="C2" s="460"/>
      <c r="D2" s="460"/>
      <c r="E2" s="460"/>
      <c r="F2" s="460"/>
      <c r="G2" s="460"/>
      <c r="H2" s="460"/>
      <c r="I2" s="460"/>
      <c r="J2" s="460"/>
      <c r="K2" s="460"/>
      <c r="L2" s="224"/>
    </row>
    <row r="3" spans="1:12" s="527" customFormat="1" ht="15.95" customHeight="1" x14ac:dyDescent="0.25">
      <c r="A3" s="581"/>
      <c r="B3" s="1387" t="s">
        <v>182</v>
      </c>
      <c r="C3" s="1387"/>
      <c r="D3" s="702" t="str">
        <f>IF('General Info'!D3="","",'General Info'!D3)</f>
        <v/>
      </c>
      <c r="E3" s="637"/>
      <c r="F3" s="582"/>
      <c r="G3" s="582"/>
      <c r="H3" s="582"/>
      <c r="I3" s="582"/>
      <c r="J3" s="582"/>
      <c r="K3" s="582"/>
      <c r="L3" s="583"/>
    </row>
    <row r="4" spans="1:12" s="527" customFormat="1" ht="10.5" customHeight="1" thickBot="1" x14ac:dyDescent="0.3">
      <c r="A4" s="581"/>
      <c r="B4" s="701"/>
      <c r="C4" s="701"/>
      <c r="D4" s="701"/>
      <c r="E4" s="637"/>
      <c r="F4" s="582"/>
      <c r="G4" s="582"/>
      <c r="H4" s="582"/>
      <c r="I4" s="582"/>
      <c r="J4" s="582"/>
      <c r="K4" s="582"/>
      <c r="L4" s="583"/>
    </row>
    <row r="5" spans="1:12" ht="15.75" x14ac:dyDescent="0.25">
      <c r="A5" s="187"/>
      <c r="B5" s="841" t="s">
        <v>287</v>
      </c>
      <c r="C5" s="842"/>
      <c r="D5" s="842"/>
      <c r="E5" s="842"/>
      <c r="F5" s="842"/>
      <c r="G5" s="842"/>
      <c r="H5" s="842"/>
      <c r="I5" s="843"/>
      <c r="J5" s="837"/>
      <c r="K5" s="460"/>
      <c r="L5" s="224"/>
    </row>
    <row r="6" spans="1:12" s="4" customFormat="1" ht="15.95" customHeight="1" thickBot="1" x14ac:dyDescent="0.3">
      <c r="A6" s="584"/>
      <c r="B6" s="839" t="s">
        <v>586</v>
      </c>
      <c r="C6" s="840"/>
      <c r="D6" s="840"/>
      <c r="E6" s="840"/>
      <c r="F6" s="840"/>
      <c r="G6" s="840"/>
      <c r="H6" s="840"/>
      <c r="I6" s="840"/>
      <c r="J6" s="838"/>
      <c r="K6" s="585"/>
      <c r="L6" s="188"/>
    </row>
    <row r="7" spans="1:12" s="4" customFormat="1" ht="8.1" customHeight="1" thickBot="1" x14ac:dyDescent="0.3">
      <c r="A7" s="584"/>
      <c r="B7" s="586"/>
      <c r="C7" s="586"/>
      <c r="D7" s="586"/>
      <c r="E7" s="586"/>
      <c r="F7" s="586"/>
      <c r="G7" s="586"/>
      <c r="H7" s="586"/>
      <c r="I7" s="586"/>
      <c r="J7" s="587"/>
      <c r="K7" s="585"/>
      <c r="L7" s="188"/>
    </row>
    <row r="8" spans="1:12" s="4" customFormat="1" ht="15.95" customHeight="1" x14ac:dyDescent="0.25">
      <c r="A8" s="584"/>
      <c r="B8" s="718" t="s">
        <v>587</v>
      </c>
      <c r="C8" s="719"/>
      <c r="D8" s="719"/>
      <c r="E8" s="719"/>
      <c r="F8" s="719"/>
      <c r="G8" s="719"/>
      <c r="H8" s="719"/>
      <c r="I8" s="719"/>
      <c r="J8" s="722"/>
      <c r="K8" s="585"/>
      <c r="L8" s="188"/>
    </row>
    <row r="9" spans="1:12" s="4" customFormat="1" ht="15.95" customHeight="1" x14ac:dyDescent="0.25">
      <c r="A9" s="584"/>
      <c r="B9" s="697" t="s">
        <v>569</v>
      </c>
      <c r="C9" s="698"/>
      <c r="D9" s="698"/>
      <c r="E9" s="698"/>
      <c r="F9" s="698"/>
      <c r="G9" s="698"/>
      <c r="H9" s="698"/>
      <c r="I9" s="698"/>
      <c r="J9" s="720"/>
      <c r="K9" s="585"/>
      <c r="L9" s="188"/>
    </row>
    <row r="10" spans="1:12" s="4" customFormat="1" ht="15.95" customHeight="1" x14ac:dyDescent="0.25">
      <c r="A10" s="584"/>
      <c r="B10" s="697" t="s">
        <v>579</v>
      </c>
      <c r="C10" s="698"/>
      <c r="D10" s="698"/>
      <c r="E10" s="698"/>
      <c r="F10" s="698"/>
      <c r="G10" s="698"/>
      <c r="H10" s="698"/>
      <c r="I10" s="698"/>
      <c r="J10" s="720"/>
      <c r="K10" s="585"/>
      <c r="L10" s="188"/>
    </row>
    <row r="11" spans="1:12" s="4" customFormat="1" ht="15.95" customHeight="1" x14ac:dyDescent="0.25">
      <c r="A11" s="584"/>
      <c r="B11" s="697" t="s">
        <v>570</v>
      </c>
      <c r="C11" s="698"/>
      <c r="D11" s="698"/>
      <c r="E11" s="698"/>
      <c r="F11" s="698"/>
      <c r="G11" s="698"/>
      <c r="H11" s="698"/>
      <c r="I11" s="698"/>
      <c r="J11" s="720"/>
      <c r="K11" s="585"/>
      <c r="L11" s="188"/>
    </row>
    <row r="12" spans="1:12" s="4" customFormat="1" ht="15.95" customHeight="1" x14ac:dyDescent="0.25">
      <c r="A12" s="584"/>
      <c r="B12" s="697" t="s">
        <v>573</v>
      </c>
      <c r="C12" s="698"/>
      <c r="D12" s="698"/>
      <c r="E12" s="698"/>
      <c r="F12" s="698"/>
      <c r="G12" s="698"/>
      <c r="H12" s="698"/>
      <c r="I12" s="698"/>
      <c r="J12" s="720"/>
      <c r="K12" s="585"/>
      <c r="L12" s="188"/>
    </row>
    <row r="13" spans="1:12" s="4" customFormat="1" ht="15.95" customHeight="1" thickBot="1" x14ac:dyDescent="0.3">
      <c r="A13" s="584"/>
      <c r="B13" s="699" t="s">
        <v>565</v>
      </c>
      <c r="C13" s="700"/>
      <c r="D13" s="700"/>
      <c r="E13" s="700"/>
      <c r="F13" s="700"/>
      <c r="G13" s="700"/>
      <c r="H13" s="700"/>
      <c r="I13" s="700"/>
      <c r="J13" s="721"/>
      <c r="K13" s="585"/>
      <c r="L13" s="188"/>
    </row>
    <row r="14" spans="1:12" s="4" customFormat="1" ht="8.1" customHeight="1" thickBot="1" x14ac:dyDescent="0.3">
      <c r="A14" s="584"/>
      <c r="B14" s="586"/>
      <c r="C14" s="586"/>
      <c r="D14" s="586"/>
      <c r="E14" s="586"/>
      <c r="F14" s="586"/>
      <c r="G14" s="586"/>
      <c r="H14" s="586"/>
      <c r="I14" s="586"/>
      <c r="J14" s="587"/>
      <c r="K14" s="585"/>
      <c r="L14" s="188"/>
    </row>
    <row r="15" spans="1:12" s="4" customFormat="1" ht="15.75" x14ac:dyDescent="0.25">
      <c r="A15" s="584"/>
      <c r="B15" s="1390" t="s">
        <v>346</v>
      </c>
      <c r="C15" s="1391"/>
      <c r="D15" s="1391"/>
      <c r="E15" s="1391"/>
      <c r="F15" s="1391"/>
      <c r="G15" s="1391"/>
      <c r="H15" s="1391"/>
      <c r="I15" s="1391"/>
      <c r="J15" s="1392"/>
      <c r="K15" s="585"/>
      <c r="L15" s="188"/>
    </row>
    <row r="16" spans="1:12" s="4" customFormat="1" ht="7.5" customHeight="1" x14ac:dyDescent="0.25">
      <c r="A16" s="584"/>
      <c r="B16" s="588"/>
      <c r="C16" s="589"/>
      <c r="D16" s="589"/>
      <c r="E16" s="589"/>
      <c r="F16" s="589"/>
      <c r="G16" s="589"/>
      <c r="H16" s="589"/>
      <c r="I16" s="589"/>
      <c r="J16" s="590"/>
      <c r="K16" s="585"/>
      <c r="L16" s="188"/>
    </row>
    <row r="17" spans="1:12" s="4" customFormat="1" ht="15.75" x14ac:dyDescent="0.25">
      <c r="A17" s="584"/>
      <c r="B17" s="704" t="s">
        <v>580</v>
      </c>
      <c r="C17" s="589"/>
      <c r="D17" s="589"/>
      <c r="E17" s="589"/>
      <c r="F17" s="589"/>
      <c r="G17" s="589"/>
      <c r="H17" s="589"/>
      <c r="I17" s="589"/>
      <c r="J17" s="590"/>
      <c r="K17" s="585"/>
      <c r="L17" s="188"/>
    </row>
    <row r="18" spans="1:12" s="414" customFormat="1" x14ac:dyDescent="0.25">
      <c r="A18" s="515"/>
      <c r="B18" s="664" t="s">
        <v>574</v>
      </c>
      <c r="C18" s="663"/>
      <c r="D18" s="663"/>
      <c r="E18" s="663"/>
      <c r="F18" s="663"/>
      <c r="G18" s="663"/>
      <c r="H18" s="663"/>
      <c r="I18" s="663"/>
      <c r="J18" s="591"/>
      <c r="K18" s="157"/>
      <c r="L18" s="592"/>
    </row>
    <row r="19" spans="1:12" s="123" customFormat="1" x14ac:dyDescent="0.25">
      <c r="A19" s="514"/>
      <c r="B19" s="593"/>
      <c r="C19" s="663" t="s">
        <v>554</v>
      </c>
      <c r="D19" s="662"/>
      <c r="E19" s="662"/>
      <c r="F19" s="662"/>
      <c r="G19" s="662"/>
      <c r="H19" s="662"/>
      <c r="I19" s="672"/>
      <c r="J19" s="594"/>
      <c r="K19" s="134"/>
      <c r="L19" s="154"/>
    </row>
    <row r="20" spans="1:12" s="123" customFormat="1" x14ac:dyDescent="0.25">
      <c r="A20" s="514"/>
      <c r="B20" s="231"/>
      <c r="C20" s="690" t="s">
        <v>555</v>
      </c>
      <c r="D20" s="690"/>
      <c r="E20" s="690"/>
      <c r="F20" s="691"/>
      <c r="G20" s="691"/>
      <c r="H20" s="691"/>
      <c r="I20" s="692"/>
      <c r="J20" s="706"/>
      <c r="K20" s="134"/>
      <c r="L20" s="154"/>
    </row>
    <row r="21" spans="1:12" s="123" customFormat="1" x14ac:dyDescent="0.25">
      <c r="A21" s="514"/>
      <c r="B21" s="231"/>
      <c r="C21" s="686" t="s">
        <v>556</v>
      </c>
      <c r="D21" s="686"/>
      <c r="E21" s="686"/>
      <c r="F21" s="687"/>
      <c r="G21" s="687"/>
      <c r="H21" s="687"/>
      <c r="I21" s="688"/>
      <c r="J21" s="705"/>
      <c r="K21" s="134"/>
      <c r="L21" s="154"/>
    </row>
    <row r="22" spans="1:12" s="123" customFormat="1" x14ac:dyDescent="0.25">
      <c r="A22" s="514"/>
      <c r="B22" s="231"/>
      <c r="C22" s="684" t="s">
        <v>557</v>
      </c>
      <c r="D22" s="684"/>
      <c r="E22" s="684"/>
      <c r="F22" s="687"/>
      <c r="G22" s="687"/>
      <c r="H22" s="687"/>
      <c r="I22" s="688"/>
      <c r="J22" s="705"/>
      <c r="K22" s="134"/>
      <c r="L22" s="154"/>
    </row>
    <row r="23" spans="1:12" s="123" customFormat="1" x14ac:dyDescent="0.25">
      <c r="A23" s="514"/>
      <c r="B23" s="231"/>
      <c r="C23" s="684" t="s">
        <v>558</v>
      </c>
      <c r="D23" s="684"/>
      <c r="E23" s="684"/>
      <c r="F23" s="687"/>
      <c r="G23" s="687"/>
      <c r="H23" s="687"/>
      <c r="I23" s="688"/>
      <c r="J23" s="707"/>
      <c r="K23" s="134"/>
      <c r="L23" s="154"/>
    </row>
    <row r="24" spans="1:12" s="123" customFormat="1" x14ac:dyDescent="0.25">
      <c r="A24" s="514"/>
      <c r="B24" s="231"/>
      <c r="C24" s="684" t="s">
        <v>559</v>
      </c>
      <c r="D24" s="684"/>
      <c r="E24" s="684"/>
      <c r="F24" s="684"/>
      <c r="G24" s="689"/>
      <c r="H24" s="684"/>
      <c r="I24" s="688"/>
      <c r="J24" s="705"/>
      <c r="K24" s="134"/>
      <c r="L24" s="154"/>
    </row>
    <row r="25" spans="1:12" s="123" customFormat="1" x14ac:dyDescent="0.25">
      <c r="A25" s="514"/>
      <c r="B25" s="231"/>
      <c r="C25" s="684" t="s">
        <v>560</v>
      </c>
      <c r="D25" s="684"/>
      <c r="E25" s="684"/>
      <c r="F25" s="687"/>
      <c r="G25" s="687"/>
      <c r="H25" s="687"/>
      <c r="I25" s="688"/>
      <c r="J25" s="705"/>
      <c r="K25" s="134"/>
      <c r="L25" s="154"/>
    </row>
    <row r="26" spans="1:12" s="123" customFormat="1" ht="7.5" customHeight="1" x14ac:dyDescent="0.25">
      <c r="A26" s="514"/>
      <c r="B26" s="231"/>
      <c r="C26" s="716"/>
      <c r="D26" s="716"/>
      <c r="E26" s="716"/>
      <c r="F26" s="716"/>
      <c r="G26" s="716"/>
      <c r="H26" s="716"/>
      <c r="I26" s="716"/>
      <c r="J26" s="594"/>
      <c r="K26" s="134"/>
      <c r="L26" s="154"/>
    </row>
    <row r="27" spans="1:12" s="123" customFormat="1" x14ac:dyDescent="0.25">
      <c r="A27" s="514"/>
      <c r="B27" s="717" t="s">
        <v>575</v>
      </c>
      <c r="C27" s="715"/>
      <c r="D27" s="715"/>
      <c r="E27" s="715"/>
      <c r="F27" s="715"/>
      <c r="G27" s="715"/>
      <c r="H27" s="715"/>
      <c r="I27" s="715"/>
      <c r="J27" s="591"/>
      <c r="K27" s="134"/>
      <c r="L27" s="154"/>
    </row>
    <row r="28" spans="1:12" s="414" customFormat="1" x14ac:dyDescent="0.25">
      <c r="A28" s="515"/>
      <c r="B28" s="231"/>
      <c r="C28" s="663" t="s">
        <v>554</v>
      </c>
      <c r="D28" s="662"/>
      <c r="E28" s="662"/>
      <c r="F28" s="662"/>
      <c r="G28" s="662"/>
      <c r="H28" s="662"/>
      <c r="I28" s="672"/>
      <c r="J28" s="594"/>
      <c r="K28" s="157"/>
      <c r="L28" s="592"/>
    </row>
    <row r="29" spans="1:12" s="123" customFormat="1" x14ac:dyDescent="0.25">
      <c r="A29" s="514"/>
      <c r="B29" s="231"/>
      <c r="C29" s="683" t="s">
        <v>335</v>
      </c>
      <c r="D29" s="683"/>
      <c r="E29" s="683"/>
      <c r="F29" s="683"/>
      <c r="G29" s="683"/>
      <c r="H29" s="683"/>
      <c r="I29" s="683"/>
      <c r="J29" s="706"/>
      <c r="K29" s="134"/>
      <c r="L29" s="154"/>
    </row>
    <row r="30" spans="1:12" s="123" customFormat="1" x14ac:dyDescent="0.25">
      <c r="A30" s="514"/>
      <c r="B30" s="231"/>
      <c r="C30" s="684" t="s">
        <v>334</v>
      </c>
      <c r="D30" s="684"/>
      <c r="E30" s="684"/>
      <c r="F30" s="684"/>
      <c r="G30" s="684"/>
      <c r="H30" s="684"/>
      <c r="I30" s="684"/>
      <c r="J30" s="707"/>
      <c r="K30" s="134"/>
      <c r="L30" s="154"/>
    </row>
    <row r="31" spans="1:12" s="123" customFormat="1" ht="7.5" customHeight="1" x14ac:dyDescent="0.25">
      <c r="A31" s="514"/>
      <c r="B31" s="231"/>
      <c r="C31" s="662"/>
      <c r="D31" s="662"/>
      <c r="E31" s="662"/>
      <c r="F31" s="662"/>
      <c r="G31" s="662"/>
      <c r="H31" s="662"/>
      <c r="I31" s="662"/>
      <c r="J31" s="693"/>
      <c r="K31" s="134"/>
      <c r="L31" s="154"/>
    </row>
    <row r="32" spans="1:12" s="123" customFormat="1" x14ac:dyDescent="0.25">
      <c r="A32" s="514"/>
      <c r="B32" s="717" t="s">
        <v>576</v>
      </c>
      <c r="C32" s="715"/>
      <c r="D32" s="715"/>
      <c r="E32" s="715"/>
      <c r="F32" s="715"/>
      <c r="G32" s="715"/>
      <c r="H32" s="715"/>
      <c r="I32" s="715"/>
      <c r="J32" s="591"/>
      <c r="K32" s="134"/>
      <c r="L32" s="154"/>
    </row>
    <row r="33" spans="1:12" s="123" customFormat="1" x14ac:dyDescent="0.25">
      <c r="A33" s="514"/>
      <c r="B33" s="717"/>
      <c r="C33" s="694" t="s">
        <v>561</v>
      </c>
      <c r="D33" s="685"/>
      <c r="E33" s="685"/>
      <c r="F33" s="685"/>
      <c r="G33" s="685"/>
      <c r="H33" s="685"/>
      <c r="I33" s="685"/>
      <c r="J33" s="706"/>
      <c r="K33" s="134"/>
      <c r="L33" s="154"/>
    </row>
    <row r="34" spans="1:12" s="123" customFormat="1" ht="7.5" customHeight="1" x14ac:dyDescent="0.25">
      <c r="A34" s="514"/>
      <c r="B34" s="593"/>
      <c r="C34" s="662"/>
      <c r="D34" s="662"/>
      <c r="E34" s="662"/>
      <c r="F34" s="662"/>
      <c r="G34" s="662"/>
      <c r="H34" s="662"/>
      <c r="I34" s="662"/>
      <c r="J34" s="693"/>
      <c r="K34" s="134"/>
      <c r="L34" s="595"/>
    </row>
    <row r="35" spans="1:12" s="123" customFormat="1" x14ac:dyDescent="0.25">
      <c r="A35" s="514"/>
      <c r="B35" s="1388" t="s">
        <v>577</v>
      </c>
      <c r="C35" s="1389"/>
      <c r="D35" s="1389"/>
      <c r="E35" s="1389"/>
      <c r="F35" s="1389"/>
      <c r="G35" s="715"/>
      <c r="H35" s="715"/>
      <c r="I35" s="715"/>
      <c r="J35" s="591"/>
      <c r="K35" s="134"/>
      <c r="L35" s="154"/>
    </row>
    <row r="36" spans="1:12" s="123" customFormat="1" x14ac:dyDescent="0.25">
      <c r="A36" s="514"/>
      <c r="B36" s="593"/>
      <c r="C36" s="663" t="s">
        <v>554</v>
      </c>
      <c r="D36" s="662"/>
      <c r="E36" s="662"/>
      <c r="F36" s="662"/>
      <c r="G36" s="662"/>
      <c r="H36" s="662"/>
      <c r="I36" s="672"/>
      <c r="J36" s="594"/>
      <c r="K36" s="134"/>
      <c r="L36" s="154"/>
    </row>
    <row r="37" spans="1:12" s="123" customFormat="1" x14ac:dyDescent="0.25">
      <c r="A37" s="514"/>
      <c r="B37" s="717"/>
      <c r="C37" s="683" t="s">
        <v>562</v>
      </c>
      <c r="D37" s="685"/>
      <c r="E37" s="685"/>
      <c r="F37" s="685"/>
      <c r="G37" s="685"/>
      <c r="H37" s="685"/>
      <c r="I37" s="685"/>
      <c r="J37" s="706"/>
      <c r="K37" s="134"/>
      <c r="L37" s="154"/>
    </row>
    <row r="38" spans="1:12" s="123" customFormat="1" ht="7.5" customHeight="1" x14ac:dyDescent="0.25">
      <c r="A38" s="514"/>
      <c r="B38" s="593"/>
      <c r="C38" s="662"/>
      <c r="D38" s="662"/>
      <c r="E38" s="662"/>
      <c r="F38" s="662"/>
      <c r="G38" s="662"/>
      <c r="H38" s="662"/>
      <c r="I38" s="662"/>
      <c r="J38" s="693"/>
      <c r="K38" s="134"/>
      <c r="L38" s="154"/>
    </row>
    <row r="39" spans="1:12" s="123" customFormat="1" x14ac:dyDescent="0.25">
      <c r="A39" s="514"/>
      <c r="B39" s="1388" t="s">
        <v>578</v>
      </c>
      <c r="C39" s="1389"/>
      <c r="D39" s="1389"/>
      <c r="E39" s="1389"/>
      <c r="F39" s="1389"/>
      <c r="G39" s="715"/>
      <c r="H39" s="715"/>
      <c r="I39" s="715"/>
      <c r="J39" s="591"/>
      <c r="K39" s="134"/>
      <c r="L39" s="154"/>
    </row>
    <row r="40" spans="1:12" s="123" customFormat="1" ht="7.5" customHeight="1" x14ac:dyDescent="0.25">
      <c r="A40" s="514"/>
      <c r="B40" s="717"/>
      <c r="C40" s="715"/>
      <c r="D40" s="715"/>
      <c r="E40" s="715"/>
      <c r="F40" s="715"/>
      <c r="G40" s="715"/>
      <c r="H40" s="715"/>
      <c r="I40" s="715"/>
      <c r="J40" s="591"/>
      <c r="K40" s="134"/>
      <c r="L40" s="154"/>
    </row>
    <row r="41" spans="1:12" s="123" customFormat="1" x14ac:dyDescent="0.25">
      <c r="A41" s="514"/>
      <c r="B41" s="717" t="s">
        <v>584</v>
      </c>
      <c r="C41" s="716"/>
      <c r="D41" s="716"/>
      <c r="E41" s="716"/>
      <c r="F41" s="716"/>
      <c r="G41" s="716"/>
      <c r="H41" s="716"/>
      <c r="I41" s="716"/>
      <c r="J41" s="591"/>
      <c r="K41" s="134"/>
      <c r="L41" s="154"/>
    </row>
    <row r="42" spans="1:12" s="123" customFormat="1" ht="7.5" customHeight="1" x14ac:dyDescent="0.25">
      <c r="A42" s="514"/>
      <c r="B42" s="717"/>
      <c r="C42" s="716"/>
      <c r="D42" s="716"/>
      <c r="E42" s="716"/>
      <c r="F42" s="716"/>
      <c r="G42" s="716"/>
      <c r="H42" s="716"/>
      <c r="I42" s="716"/>
      <c r="J42" s="591"/>
      <c r="K42" s="134"/>
      <c r="L42" s="154"/>
    </row>
    <row r="43" spans="1:12" s="123" customFormat="1" ht="15.75" x14ac:dyDescent="0.25">
      <c r="A43" s="514"/>
      <c r="B43" s="1393" t="s">
        <v>563</v>
      </c>
      <c r="C43" s="1394"/>
      <c r="D43" s="1394"/>
      <c r="E43" s="1394"/>
      <c r="F43" s="1394"/>
      <c r="G43" s="716"/>
      <c r="H43" s="716"/>
      <c r="I43" s="716"/>
      <c r="J43" s="591"/>
      <c r="K43" s="134"/>
      <c r="L43" s="154"/>
    </row>
    <row r="44" spans="1:12" s="123" customFormat="1" x14ac:dyDescent="0.25">
      <c r="A44" s="514"/>
      <c r="B44" s="664" t="s">
        <v>564</v>
      </c>
      <c r="C44" s="663"/>
      <c r="D44" s="716"/>
      <c r="E44" s="716"/>
      <c r="F44" s="716"/>
      <c r="G44" s="716"/>
      <c r="H44" s="716"/>
      <c r="I44" s="716"/>
      <c r="J44" s="591"/>
      <c r="K44" s="134"/>
      <c r="L44" s="154"/>
    </row>
    <row r="45" spans="1:12" s="123" customFormat="1" x14ac:dyDescent="0.25">
      <c r="A45" s="514"/>
      <c r="B45" s="664" t="s">
        <v>565</v>
      </c>
      <c r="C45" s="663"/>
      <c r="D45" s="716"/>
      <c r="E45" s="716"/>
      <c r="F45" s="716"/>
      <c r="G45" s="716"/>
      <c r="H45" s="716"/>
      <c r="I45" s="716"/>
      <c r="J45" s="591"/>
      <c r="K45" s="134"/>
      <c r="L45" s="154"/>
    </row>
    <row r="46" spans="1:12" s="123" customFormat="1" x14ac:dyDescent="0.25">
      <c r="A46" s="514"/>
      <c r="B46" s="717"/>
      <c r="C46" s="663" t="s">
        <v>554</v>
      </c>
      <c r="D46" s="716"/>
      <c r="E46" s="716"/>
      <c r="F46" s="716"/>
      <c r="G46" s="716"/>
      <c r="H46" s="716"/>
      <c r="I46" s="716"/>
      <c r="J46" s="591"/>
      <c r="K46" s="134"/>
      <c r="L46" s="154"/>
    </row>
    <row r="47" spans="1:12" x14ac:dyDescent="0.25">
      <c r="A47" s="187"/>
      <c r="B47" s="593"/>
      <c r="C47" s="695" t="s">
        <v>566</v>
      </c>
      <c r="D47" s="690"/>
      <c r="E47" s="690"/>
      <c r="F47" s="690"/>
      <c r="G47" s="683"/>
      <c r="H47" s="683"/>
      <c r="I47" s="683"/>
      <c r="J47" s="707"/>
      <c r="K47" s="460"/>
      <c r="L47" s="224"/>
    </row>
    <row r="48" spans="1:12" x14ac:dyDescent="0.25">
      <c r="A48" s="187"/>
      <c r="B48" s="233"/>
      <c r="C48" s="696" t="s">
        <v>567</v>
      </c>
      <c r="D48" s="696"/>
      <c r="E48" s="696"/>
      <c r="F48" s="696"/>
      <c r="G48" s="696"/>
      <c r="H48" s="696"/>
      <c r="I48" s="696"/>
      <c r="J48" s="708"/>
      <c r="K48" s="460"/>
      <c r="L48" s="224"/>
    </row>
    <row r="49" spans="1:13" x14ac:dyDescent="0.25">
      <c r="A49" s="187"/>
      <c r="B49" s="233"/>
      <c r="C49" s="696" t="s">
        <v>568</v>
      </c>
      <c r="D49" s="696"/>
      <c r="E49" s="696"/>
      <c r="F49" s="696"/>
      <c r="G49" s="696"/>
      <c r="H49" s="696"/>
      <c r="I49" s="696"/>
      <c r="J49" s="708"/>
      <c r="K49" s="460"/>
      <c r="L49" s="224"/>
    </row>
    <row r="50" spans="1:13" ht="7.5" customHeight="1" thickBot="1" x14ac:dyDescent="0.3">
      <c r="A50" s="187"/>
      <c r="B50" s="596"/>
      <c r="C50" s="597"/>
      <c r="D50" s="597"/>
      <c r="E50" s="597"/>
      <c r="F50" s="597"/>
      <c r="G50" s="597"/>
      <c r="H50" s="597"/>
      <c r="I50" s="597"/>
      <c r="J50" s="598"/>
      <c r="K50" s="134"/>
      <c r="L50" s="224"/>
    </row>
    <row r="51" spans="1:13" ht="42" customHeight="1" x14ac:dyDescent="0.25">
      <c r="A51" s="166"/>
      <c r="B51" s="1383" t="s">
        <v>336</v>
      </c>
      <c r="C51" s="1383"/>
      <c r="D51" s="1383"/>
      <c r="E51" s="1383"/>
      <c r="F51" s="1383"/>
      <c r="G51" s="1383"/>
      <c r="H51" s="1383"/>
      <c r="I51" s="1383"/>
      <c r="J51" s="1383"/>
      <c r="K51" s="1383"/>
      <c r="L51" s="472"/>
      <c r="M51" s="599"/>
    </row>
    <row r="52" spans="1:13" x14ac:dyDescent="0.25">
      <c r="A52" s="187"/>
      <c r="B52" s="731"/>
      <c r="C52" s="731"/>
      <c r="D52" s="731"/>
      <c r="E52" s="731"/>
      <c r="F52" s="731"/>
      <c r="G52" s="731"/>
      <c r="H52" s="731"/>
      <c r="I52" s="731"/>
      <c r="J52" s="731"/>
      <c r="K52" s="731"/>
      <c r="L52" s="224"/>
      <c r="M52" s="599"/>
    </row>
    <row r="53" spans="1:13" s="522" customFormat="1" ht="23.1" customHeight="1" x14ac:dyDescent="0.25">
      <c r="A53" s="600"/>
      <c r="B53" s="456" t="s">
        <v>337</v>
      </c>
      <c r="C53" s="456"/>
      <c r="D53" s="456"/>
      <c r="E53" s="456"/>
      <c r="F53" s="456"/>
      <c r="G53" s="456"/>
      <c r="H53" s="456"/>
      <c r="I53" s="456"/>
      <c r="J53" s="456"/>
      <c r="K53" s="456"/>
      <c r="L53" s="601"/>
    </row>
    <row r="54" spans="1:13" ht="38.1" customHeight="1" x14ac:dyDescent="0.25">
      <c r="A54" s="187"/>
      <c r="B54" s="1384" t="s">
        <v>347</v>
      </c>
      <c r="C54" s="1384"/>
      <c r="D54" s="1384"/>
      <c r="E54" s="1384"/>
      <c r="F54" s="1384"/>
      <c r="G54" s="1384"/>
      <c r="H54" s="1384"/>
      <c r="I54" s="1384"/>
      <c r="J54" s="1384"/>
      <c r="K54" s="1384"/>
      <c r="L54" s="602"/>
    </row>
    <row r="55" spans="1:13" s="605" customFormat="1" ht="23.1" customHeight="1" x14ac:dyDescent="0.25">
      <c r="A55" s="603"/>
      <c r="B55" s="1380" t="s">
        <v>368</v>
      </c>
      <c r="C55" s="1381"/>
      <c r="D55" s="1381"/>
      <c r="E55" s="1381"/>
      <c r="F55" s="1381"/>
      <c r="G55" s="1381"/>
      <c r="H55" s="1381"/>
      <c r="I55" s="1381"/>
      <c r="J55" s="1381"/>
      <c r="K55" s="1382"/>
      <c r="L55" s="604"/>
    </row>
    <row r="56" spans="1:13" ht="30" customHeight="1" x14ac:dyDescent="0.25">
      <c r="A56" s="187"/>
      <c r="B56" s="1375" t="s">
        <v>363</v>
      </c>
      <c r="C56" s="1376"/>
      <c r="D56" s="1376"/>
      <c r="E56" s="1376"/>
      <c r="F56" s="1376"/>
      <c r="G56" s="1376"/>
      <c r="H56" s="1376"/>
      <c r="I56" s="1376"/>
      <c r="J56" s="606"/>
      <c r="K56" s="606"/>
      <c r="L56" s="607"/>
    </row>
    <row r="57" spans="1:13" ht="30" customHeight="1" x14ac:dyDescent="0.25">
      <c r="A57" s="187"/>
      <c r="B57" s="1385" t="s">
        <v>364</v>
      </c>
      <c r="C57" s="1386"/>
      <c r="D57" s="1386"/>
      <c r="E57" s="1386"/>
      <c r="F57" s="1386"/>
      <c r="G57" s="1386"/>
      <c r="H57" s="1386"/>
      <c r="I57" s="1386"/>
      <c r="J57" s="606"/>
      <c r="K57" s="606"/>
      <c r="L57" s="607"/>
    </row>
    <row r="58" spans="1:13" ht="30" customHeight="1" x14ac:dyDescent="0.25">
      <c r="A58" s="187"/>
      <c r="B58" s="1385" t="s">
        <v>365</v>
      </c>
      <c r="C58" s="1386"/>
      <c r="D58" s="1386"/>
      <c r="E58" s="1386"/>
      <c r="F58" s="1386"/>
      <c r="G58" s="1386"/>
      <c r="H58" s="1386"/>
      <c r="I58" s="1386"/>
      <c r="J58" s="606"/>
      <c r="K58" s="606"/>
      <c r="L58" s="607"/>
    </row>
    <row r="59" spans="1:13" ht="30" customHeight="1" x14ac:dyDescent="0.25">
      <c r="A59" s="187"/>
      <c r="B59" s="1375" t="s">
        <v>366</v>
      </c>
      <c r="C59" s="1376"/>
      <c r="D59" s="1376"/>
      <c r="E59" s="1376"/>
      <c r="F59" s="1376"/>
      <c r="G59" s="1376"/>
      <c r="H59" s="1376"/>
      <c r="I59" s="1376"/>
      <c r="J59" s="606"/>
      <c r="K59" s="606"/>
      <c r="L59" s="607"/>
    </row>
    <row r="60" spans="1:13" ht="38.1" customHeight="1" x14ac:dyDescent="0.25">
      <c r="A60" s="187"/>
      <c r="B60" s="1375" t="s">
        <v>367</v>
      </c>
      <c r="C60" s="1376"/>
      <c r="D60" s="1376"/>
      <c r="E60" s="1376"/>
      <c r="F60" s="1376"/>
      <c r="G60" s="1376"/>
      <c r="H60" s="1376"/>
      <c r="I60" s="1376"/>
      <c r="L60" s="607"/>
    </row>
    <row r="61" spans="1:13" s="467" customFormat="1" ht="38.1" customHeight="1" x14ac:dyDescent="0.25">
      <c r="A61" s="608"/>
      <c r="B61" s="1377" t="s">
        <v>610</v>
      </c>
      <c r="C61" s="1378"/>
      <c r="D61" s="1378"/>
      <c r="E61" s="1378"/>
      <c r="F61" s="1378"/>
      <c r="G61" s="1378"/>
      <c r="H61" s="1378"/>
      <c r="I61" s="1378"/>
      <c r="J61" s="1378"/>
      <c r="K61" s="1379"/>
      <c r="L61" s="609"/>
    </row>
    <row r="62" spans="1:13" ht="30" customHeight="1" x14ac:dyDescent="0.25">
      <c r="A62" s="187"/>
      <c r="B62" s="1375" t="s">
        <v>339</v>
      </c>
      <c r="C62" s="1376"/>
      <c r="D62" s="1376"/>
      <c r="E62" s="1376"/>
      <c r="F62" s="1376"/>
      <c r="G62" s="1376"/>
      <c r="H62" s="1376"/>
      <c r="I62" s="1376"/>
      <c r="J62" s="606"/>
      <c r="K62" s="606"/>
      <c r="L62" s="607"/>
    </row>
    <row r="63" spans="1:13" ht="30" customHeight="1" x14ac:dyDescent="0.25">
      <c r="A63" s="187"/>
      <c r="B63" s="1375" t="s">
        <v>340</v>
      </c>
      <c r="C63" s="1376"/>
      <c r="D63" s="1376"/>
      <c r="E63" s="1376"/>
      <c r="F63" s="1376"/>
      <c r="G63" s="1376"/>
      <c r="H63" s="1376"/>
      <c r="I63" s="1376"/>
      <c r="J63" s="606"/>
      <c r="K63" s="606"/>
      <c r="L63" s="607"/>
    </row>
    <row r="64" spans="1:13" ht="30" customHeight="1" x14ac:dyDescent="0.25">
      <c r="A64" s="187"/>
      <c r="B64" s="1375" t="s">
        <v>341</v>
      </c>
      <c r="C64" s="1376"/>
      <c r="D64" s="1376"/>
      <c r="E64" s="1376"/>
      <c r="F64" s="1376"/>
      <c r="G64" s="1376"/>
      <c r="H64" s="1376"/>
      <c r="I64" s="1376"/>
      <c r="J64" s="610"/>
      <c r="K64" s="610"/>
      <c r="L64" s="611"/>
    </row>
    <row r="65" spans="1:12" ht="30" customHeight="1" x14ac:dyDescent="0.25">
      <c r="A65" s="187"/>
      <c r="B65" s="1375" t="s">
        <v>342</v>
      </c>
      <c r="C65" s="1376"/>
      <c r="D65" s="1376"/>
      <c r="E65" s="1376"/>
      <c r="F65" s="1376"/>
      <c r="G65" s="1376"/>
      <c r="H65" s="1376"/>
      <c r="I65" s="1376"/>
      <c r="J65" s="610"/>
      <c r="K65" s="610"/>
      <c r="L65" s="611"/>
    </row>
    <row r="66" spans="1:12" ht="49.5" customHeight="1" x14ac:dyDescent="0.25">
      <c r="A66" s="187"/>
      <c r="B66" s="1375" t="s">
        <v>343</v>
      </c>
      <c r="C66" s="1376"/>
      <c r="D66" s="1376"/>
      <c r="E66" s="1376"/>
      <c r="F66" s="1376"/>
      <c r="G66" s="1376"/>
      <c r="H66" s="1376"/>
      <c r="I66" s="1376"/>
      <c r="J66" s="610"/>
      <c r="K66" s="610"/>
      <c r="L66" s="611"/>
    </row>
    <row r="67" spans="1:12" ht="25.5" customHeight="1" x14ac:dyDescent="0.25">
      <c r="A67" s="187"/>
      <c r="B67" s="1375" t="s">
        <v>344</v>
      </c>
      <c r="C67" s="1376"/>
      <c r="D67" s="1376"/>
      <c r="E67" s="1376"/>
      <c r="F67" s="1376"/>
      <c r="G67" s="1376"/>
      <c r="H67" s="1376"/>
      <c r="I67" s="1376"/>
      <c r="J67" s="606"/>
      <c r="K67" s="606"/>
      <c r="L67" s="607"/>
    </row>
    <row r="68" spans="1:12" ht="38.1" customHeight="1" x14ac:dyDescent="0.25">
      <c r="A68" s="187"/>
      <c r="B68" s="1375" t="s">
        <v>345</v>
      </c>
      <c r="C68" s="1376"/>
      <c r="D68" s="1376"/>
      <c r="E68" s="1376"/>
      <c r="F68" s="1376"/>
      <c r="G68" s="1376"/>
      <c r="H68" s="1376"/>
      <c r="I68" s="1376"/>
      <c r="J68" s="131"/>
      <c r="K68" s="131"/>
      <c r="L68" s="607"/>
    </row>
    <row r="69" spans="1:12" ht="30" customHeight="1" x14ac:dyDescent="0.25">
      <c r="A69" s="166"/>
      <c r="B69" s="754"/>
      <c r="C69" s="471"/>
      <c r="D69" s="471"/>
      <c r="E69" s="471"/>
      <c r="F69" s="471"/>
      <c r="G69" s="471"/>
      <c r="H69" s="471"/>
      <c r="I69" s="471"/>
      <c r="J69" s="471"/>
      <c r="K69" s="471"/>
      <c r="L69" s="472"/>
    </row>
  </sheetData>
  <sheetProtection selectLockedCells="1"/>
  <mergeCells count="21">
    <mergeCell ref="B3:C3"/>
    <mergeCell ref="B35:F35"/>
    <mergeCell ref="B39:F39"/>
    <mergeCell ref="B15:J15"/>
    <mergeCell ref="B43:F43"/>
    <mergeCell ref="B61:K61"/>
    <mergeCell ref="B55:K55"/>
    <mergeCell ref="B51:K51"/>
    <mergeCell ref="B54:K54"/>
    <mergeCell ref="B56:I56"/>
    <mergeCell ref="B57:I57"/>
    <mergeCell ref="B58:I58"/>
    <mergeCell ref="B59:I59"/>
    <mergeCell ref="B60:I60"/>
    <mergeCell ref="B67:I67"/>
    <mergeCell ref="B68:I68"/>
    <mergeCell ref="B62:I62"/>
    <mergeCell ref="B64:I64"/>
    <mergeCell ref="B65:I65"/>
    <mergeCell ref="B63:I63"/>
    <mergeCell ref="B66:I66"/>
  </mergeCells>
  <dataValidations count="3">
    <dataValidation type="list" allowBlank="1" showInputMessage="1" showErrorMessage="1" sqref="J6" xr:uid="{00000000-0002-0000-0D00-000000000000}">
      <formula1>CyberLmt</formula1>
    </dataValidation>
    <dataValidation type="list" allowBlank="1" showInputMessage="1" showErrorMessage="1" sqref="J5" xr:uid="{00000000-0002-0000-0D00-000001000000}">
      <formula1>CyberState</formula1>
    </dataValidation>
    <dataValidation type="list" allowBlank="1" showInputMessage="1" showErrorMessage="1" sqref="J14" xr:uid="{00000000-0002-0000-0D00-000002000000}">
      <formula1>#REF!</formula1>
    </dataValidation>
  </dataValidations>
  <pageMargins left="0.25" right="0.25" top="0.5" bottom="0.5" header="0.25" footer="0.25"/>
  <pageSetup scale="70" fitToHeight="0" orientation="portrait" r:id="rId1"/>
  <headerFooter>
    <oddFooter>&amp;CPage &amp;P of &amp;N</oddFooter>
  </headerFooter>
  <rowBreaks count="1" manualBreakCount="1">
    <brk id="5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80902" r:id="rId4" name="Check Box 6">
              <controlPr defaultSize="0" autoFill="0" autoLine="0" autoPict="0">
                <anchor moveWithCells="1" sizeWithCells="1">
                  <from>
                    <xdr:col>9</xdr:col>
                    <xdr:colOff>514350</xdr:colOff>
                    <xdr:row>55</xdr:row>
                    <xdr:rowOff>57150</xdr:rowOff>
                  </from>
                  <to>
                    <xdr:col>10</xdr:col>
                    <xdr:colOff>19050</xdr:colOff>
                    <xdr:row>55</xdr:row>
                    <xdr:rowOff>371475</xdr:rowOff>
                  </to>
                </anchor>
              </controlPr>
            </control>
          </mc:Choice>
        </mc:AlternateContent>
        <mc:AlternateContent xmlns:mc="http://schemas.openxmlformats.org/markup-compatibility/2006">
          <mc:Choice Requires="x14">
            <control shapeId="80903" r:id="rId5" name="Check Box 7">
              <controlPr defaultSize="0" autoFill="0" autoLine="0" autoPict="0">
                <anchor moveWithCells="1" sizeWithCells="1">
                  <from>
                    <xdr:col>9</xdr:col>
                    <xdr:colOff>1085850</xdr:colOff>
                    <xdr:row>55</xdr:row>
                    <xdr:rowOff>66675</xdr:rowOff>
                  </from>
                  <to>
                    <xdr:col>11</xdr:col>
                    <xdr:colOff>0</xdr:colOff>
                    <xdr:row>55</xdr:row>
                    <xdr:rowOff>342900</xdr:rowOff>
                  </to>
                </anchor>
              </controlPr>
            </control>
          </mc:Choice>
        </mc:AlternateContent>
        <mc:AlternateContent xmlns:mc="http://schemas.openxmlformats.org/markup-compatibility/2006">
          <mc:Choice Requires="x14">
            <control shapeId="80904" r:id="rId6" name="Check Box 8">
              <controlPr defaultSize="0" autoFill="0" autoLine="0" autoPict="0">
                <anchor moveWithCells="1" sizeWithCells="1">
                  <from>
                    <xdr:col>9</xdr:col>
                    <xdr:colOff>514350</xdr:colOff>
                    <xdr:row>56</xdr:row>
                    <xdr:rowOff>57150</xdr:rowOff>
                  </from>
                  <to>
                    <xdr:col>10</xdr:col>
                    <xdr:colOff>19050</xdr:colOff>
                    <xdr:row>56</xdr:row>
                    <xdr:rowOff>371475</xdr:rowOff>
                  </to>
                </anchor>
              </controlPr>
            </control>
          </mc:Choice>
        </mc:AlternateContent>
        <mc:AlternateContent xmlns:mc="http://schemas.openxmlformats.org/markup-compatibility/2006">
          <mc:Choice Requires="x14">
            <control shapeId="80905" r:id="rId7" name="Check Box 9">
              <controlPr defaultSize="0" autoFill="0" autoLine="0" autoPict="0">
                <anchor moveWithCells="1" sizeWithCells="1">
                  <from>
                    <xdr:col>9</xdr:col>
                    <xdr:colOff>1085850</xdr:colOff>
                    <xdr:row>56</xdr:row>
                    <xdr:rowOff>57150</xdr:rowOff>
                  </from>
                  <to>
                    <xdr:col>11</xdr:col>
                    <xdr:colOff>0</xdr:colOff>
                    <xdr:row>56</xdr:row>
                    <xdr:rowOff>342900</xdr:rowOff>
                  </to>
                </anchor>
              </controlPr>
            </control>
          </mc:Choice>
        </mc:AlternateContent>
        <mc:AlternateContent xmlns:mc="http://schemas.openxmlformats.org/markup-compatibility/2006">
          <mc:Choice Requires="x14">
            <control shapeId="80906" r:id="rId8" name="Check Box 10">
              <controlPr defaultSize="0" autoFill="0" autoLine="0" autoPict="0">
                <anchor moveWithCells="1" sizeWithCells="1">
                  <from>
                    <xdr:col>9</xdr:col>
                    <xdr:colOff>514350</xdr:colOff>
                    <xdr:row>57</xdr:row>
                    <xdr:rowOff>57150</xdr:rowOff>
                  </from>
                  <to>
                    <xdr:col>10</xdr:col>
                    <xdr:colOff>19050</xdr:colOff>
                    <xdr:row>57</xdr:row>
                    <xdr:rowOff>371475</xdr:rowOff>
                  </to>
                </anchor>
              </controlPr>
            </control>
          </mc:Choice>
        </mc:AlternateContent>
        <mc:AlternateContent xmlns:mc="http://schemas.openxmlformats.org/markup-compatibility/2006">
          <mc:Choice Requires="x14">
            <control shapeId="80907" r:id="rId9" name="Check Box 11">
              <controlPr defaultSize="0" autoFill="0" autoLine="0" autoPict="0">
                <anchor moveWithCells="1" sizeWithCells="1">
                  <from>
                    <xdr:col>9</xdr:col>
                    <xdr:colOff>1085850</xdr:colOff>
                    <xdr:row>57</xdr:row>
                    <xdr:rowOff>57150</xdr:rowOff>
                  </from>
                  <to>
                    <xdr:col>11</xdr:col>
                    <xdr:colOff>0</xdr:colOff>
                    <xdr:row>57</xdr:row>
                    <xdr:rowOff>342900</xdr:rowOff>
                  </to>
                </anchor>
              </controlPr>
            </control>
          </mc:Choice>
        </mc:AlternateContent>
        <mc:AlternateContent xmlns:mc="http://schemas.openxmlformats.org/markup-compatibility/2006">
          <mc:Choice Requires="x14">
            <control shapeId="80908" r:id="rId10" name="Check Box 12">
              <controlPr defaultSize="0" autoFill="0" autoLine="0" autoPict="0">
                <anchor moveWithCells="1" sizeWithCells="1">
                  <from>
                    <xdr:col>9</xdr:col>
                    <xdr:colOff>514350</xdr:colOff>
                    <xdr:row>58</xdr:row>
                    <xdr:rowOff>57150</xdr:rowOff>
                  </from>
                  <to>
                    <xdr:col>10</xdr:col>
                    <xdr:colOff>19050</xdr:colOff>
                    <xdr:row>58</xdr:row>
                    <xdr:rowOff>371475</xdr:rowOff>
                  </to>
                </anchor>
              </controlPr>
            </control>
          </mc:Choice>
        </mc:AlternateContent>
        <mc:AlternateContent xmlns:mc="http://schemas.openxmlformats.org/markup-compatibility/2006">
          <mc:Choice Requires="x14">
            <control shapeId="80909" r:id="rId11" name="Check Box 13">
              <controlPr defaultSize="0" autoFill="0" autoLine="0" autoPict="0">
                <anchor moveWithCells="1" sizeWithCells="1">
                  <from>
                    <xdr:col>9</xdr:col>
                    <xdr:colOff>1085850</xdr:colOff>
                    <xdr:row>58</xdr:row>
                    <xdr:rowOff>57150</xdr:rowOff>
                  </from>
                  <to>
                    <xdr:col>11</xdr:col>
                    <xdr:colOff>0</xdr:colOff>
                    <xdr:row>58</xdr:row>
                    <xdr:rowOff>342900</xdr:rowOff>
                  </to>
                </anchor>
              </controlPr>
            </control>
          </mc:Choice>
        </mc:AlternateContent>
        <mc:AlternateContent xmlns:mc="http://schemas.openxmlformats.org/markup-compatibility/2006">
          <mc:Choice Requires="x14">
            <control shapeId="80910" r:id="rId12" name="Check Box 14">
              <controlPr defaultSize="0" autoFill="0" autoLine="0" autoPict="0">
                <anchor moveWithCells="1" sizeWithCells="1">
                  <from>
                    <xdr:col>9</xdr:col>
                    <xdr:colOff>514350</xdr:colOff>
                    <xdr:row>59</xdr:row>
                    <xdr:rowOff>57150</xdr:rowOff>
                  </from>
                  <to>
                    <xdr:col>10</xdr:col>
                    <xdr:colOff>19050</xdr:colOff>
                    <xdr:row>59</xdr:row>
                    <xdr:rowOff>371475</xdr:rowOff>
                  </to>
                </anchor>
              </controlPr>
            </control>
          </mc:Choice>
        </mc:AlternateContent>
        <mc:AlternateContent xmlns:mc="http://schemas.openxmlformats.org/markup-compatibility/2006">
          <mc:Choice Requires="x14">
            <control shapeId="80911" r:id="rId13" name="Check Box 15">
              <controlPr defaultSize="0" autoFill="0" autoLine="0" autoPict="0">
                <anchor moveWithCells="1" sizeWithCells="1">
                  <from>
                    <xdr:col>9</xdr:col>
                    <xdr:colOff>1085850</xdr:colOff>
                    <xdr:row>59</xdr:row>
                    <xdr:rowOff>57150</xdr:rowOff>
                  </from>
                  <to>
                    <xdr:col>11</xdr:col>
                    <xdr:colOff>0</xdr:colOff>
                    <xdr:row>59</xdr:row>
                    <xdr:rowOff>342900</xdr:rowOff>
                  </to>
                </anchor>
              </controlPr>
            </control>
          </mc:Choice>
        </mc:AlternateContent>
        <mc:AlternateContent xmlns:mc="http://schemas.openxmlformats.org/markup-compatibility/2006">
          <mc:Choice Requires="x14">
            <control shapeId="80943" r:id="rId14" name="Check Box 47">
              <controlPr defaultSize="0" autoFill="0" autoLine="0" autoPict="0">
                <anchor moveWithCells="1" sizeWithCells="1">
                  <from>
                    <xdr:col>9</xdr:col>
                    <xdr:colOff>514350</xdr:colOff>
                    <xdr:row>61</xdr:row>
                    <xdr:rowOff>38100</xdr:rowOff>
                  </from>
                  <to>
                    <xdr:col>10</xdr:col>
                    <xdr:colOff>28575</xdr:colOff>
                    <xdr:row>61</xdr:row>
                    <xdr:rowOff>352425</xdr:rowOff>
                  </to>
                </anchor>
              </controlPr>
            </control>
          </mc:Choice>
        </mc:AlternateContent>
        <mc:AlternateContent xmlns:mc="http://schemas.openxmlformats.org/markup-compatibility/2006">
          <mc:Choice Requires="x14">
            <control shapeId="80944" r:id="rId15" name="Check Box 48">
              <controlPr defaultSize="0" autoFill="0" autoLine="0" autoPict="0">
                <anchor moveWithCells="1" sizeWithCells="1">
                  <from>
                    <xdr:col>9</xdr:col>
                    <xdr:colOff>1095375</xdr:colOff>
                    <xdr:row>61</xdr:row>
                    <xdr:rowOff>38100</xdr:rowOff>
                  </from>
                  <to>
                    <xdr:col>11</xdr:col>
                    <xdr:colOff>0</xdr:colOff>
                    <xdr:row>61</xdr:row>
                    <xdr:rowOff>323850</xdr:rowOff>
                  </to>
                </anchor>
              </controlPr>
            </control>
          </mc:Choice>
        </mc:AlternateContent>
        <mc:AlternateContent xmlns:mc="http://schemas.openxmlformats.org/markup-compatibility/2006">
          <mc:Choice Requires="x14">
            <control shapeId="80945" r:id="rId16" name="Check Box 49">
              <controlPr defaultSize="0" autoFill="0" autoLine="0" autoPict="0">
                <anchor moveWithCells="1" sizeWithCells="1">
                  <from>
                    <xdr:col>9</xdr:col>
                    <xdr:colOff>514350</xdr:colOff>
                    <xdr:row>62</xdr:row>
                    <xdr:rowOff>28575</xdr:rowOff>
                  </from>
                  <to>
                    <xdr:col>10</xdr:col>
                    <xdr:colOff>28575</xdr:colOff>
                    <xdr:row>62</xdr:row>
                    <xdr:rowOff>342900</xdr:rowOff>
                  </to>
                </anchor>
              </controlPr>
            </control>
          </mc:Choice>
        </mc:AlternateContent>
        <mc:AlternateContent xmlns:mc="http://schemas.openxmlformats.org/markup-compatibility/2006">
          <mc:Choice Requires="x14">
            <control shapeId="80946" r:id="rId17" name="Check Box 50">
              <controlPr defaultSize="0" autoFill="0" autoLine="0" autoPict="0">
                <anchor moveWithCells="1" sizeWithCells="1">
                  <from>
                    <xdr:col>9</xdr:col>
                    <xdr:colOff>1095375</xdr:colOff>
                    <xdr:row>62</xdr:row>
                    <xdr:rowOff>38100</xdr:rowOff>
                  </from>
                  <to>
                    <xdr:col>11</xdr:col>
                    <xdr:colOff>0</xdr:colOff>
                    <xdr:row>62</xdr:row>
                    <xdr:rowOff>314325</xdr:rowOff>
                  </to>
                </anchor>
              </controlPr>
            </control>
          </mc:Choice>
        </mc:AlternateContent>
        <mc:AlternateContent xmlns:mc="http://schemas.openxmlformats.org/markup-compatibility/2006">
          <mc:Choice Requires="x14">
            <control shapeId="80947" r:id="rId18" name="Check Box 51">
              <controlPr defaultSize="0" autoFill="0" autoLine="0" autoPict="0">
                <anchor moveWithCells="1" sizeWithCells="1">
                  <from>
                    <xdr:col>9</xdr:col>
                    <xdr:colOff>514350</xdr:colOff>
                    <xdr:row>63</xdr:row>
                    <xdr:rowOff>28575</xdr:rowOff>
                  </from>
                  <to>
                    <xdr:col>10</xdr:col>
                    <xdr:colOff>28575</xdr:colOff>
                    <xdr:row>63</xdr:row>
                    <xdr:rowOff>342900</xdr:rowOff>
                  </to>
                </anchor>
              </controlPr>
            </control>
          </mc:Choice>
        </mc:AlternateContent>
        <mc:AlternateContent xmlns:mc="http://schemas.openxmlformats.org/markup-compatibility/2006">
          <mc:Choice Requires="x14">
            <control shapeId="80948" r:id="rId19" name="Check Box 52">
              <controlPr defaultSize="0" autoFill="0" autoLine="0" autoPict="0">
                <anchor moveWithCells="1" sizeWithCells="1">
                  <from>
                    <xdr:col>9</xdr:col>
                    <xdr:colOff>1095375</xdr:colOff>
                    <xdr:row>63</xdr:row>
                    <xdr:rowOff>38100</xdr:rowOff>
                  </from>
                  <to>
                    <xdr:col>11</xdr:col>
                    <xdr:colOff>0</xdr:colOff>
                    <xdr:row>63</xdr:row>
                    <xdr:rowOff>314325</xdr:rowOff>
                  </to>
                </anchor>
              </controlPr>
            </control>
          </mc:Choice>
        </mc:AlternateContent>
        <mc:AlternateContent xmlns:mc="http://schemas.openxmlformats.org/markup-compatibility/2006">
          <mc:Choice Requires="x14">
            <control shapeId="80949" r:id="rId20" name="Check Box 53">
              <controlPr defaultSize="0" autoFill="0" autoLine="0" autoPict="0">
                <anchor moveWithCells="1" sizeWithCells="1">
                  <from>
                    <xdr:col>9</xdr:col>
                    <xdr:colOff>514350</xdr:colOff>
                    <xdr:row>64</xdr:row>
                    <xdr:rowOff>28575</xdr:rowOff>
                  </from>
                  <to>
                    <xdr:col>10</xdr:col>
                    <xdr:colOff>28575</xdr:colOff>
                    <xdr:row>64</xdr:row>
                    <xdr:rowOff>342900</xdr:rowOff>
                  </to>
                </anchor>
              </controlPr>
            </control>
          </mc:Choice>
        </mc:AlternateContent>
        <mc:AlternateContent xmlns:mc="http://schemas.openxmlformats.org/markup-compatibility/2006">
          <mc:Choice Requires="x14">
            <control shapeId="80950" r:id="rId21" name="Check Box 54">
              <controlPr defaultSize="0" autoFill="0" autoLine="0" autoPict="0">
                <anchor moveWithCells="1" sizeWithCells="1">
                  <from>
                    <xdr:col>9</xdr:col>
                    <xdr:colOff>1095375</xdr:colOff>
                    <xdr:row>64</xdr:row>
                    <xdr:rowOff>38100</xdr:rowOff>
                  </from>
                  <to>
                    <xdr:col>11</xdr:col>
                    <xdr:colOff>0</xdr:colOff>
                    <xdr:row>64</xdr:row>
                    <xdr:rowOff>314325</xdr:rowOff>
                  </to>
                </anchor>
              </controlPr>
            </control>
          </mc:Choice>
        </mc:AlternateContent>
        <mc:AlternateContent xmlns:mc="http://schemas.openxmlformats.org/markup-compatibility/2006">
          <mc:Choice Requires="x14">
            <control shapeId="80951" r:id="rId22" name="Check Box 55">
              <controlPr defaultSize="0" autoFill="0" autoLine="0" autoPict="0">
                <anchor moveWithCells="1" sizeWithCells="1">
                  <from>
                    <xdr:col>9</xdr:col>
                    <xdr:colOff>514350</xdr:colOff>
                    <xdr:row>65</xdr:row>
                    <xdr:rowOff>28575</xdr:rowOff>
                  </from>
                  <to>
                    <xdr:col>10</xdr:col>
                    <xdr:colOff>28575</xdr:colOff>
                    <xdr:row>65</xdr:row>
                    <xdr:rowOff>342900</xdr:rowOff>
                  </to>
                </anchor>
              </controlPr>
            </control>
          </mc:Choice>
        </mc:AlternateContent>
        <mc:AlternateContent xmlns:mc="http://schemas.openxmlformats.org/markup-compatibility/2006">
          <mc:Choice Requires="x14">
            <control shapeId="80952" r:id="rId23" name="Check Box 56">
              <controlPr defaultSize="0" autoFill="0" autoLine="0" autoPict="0">
                <anchor moveWithCells="1" sizeWithCells="1">
                  <from>
                    <xdr:col>9</xdr:col>
                    <xdr:colOff>1095375</xdr:colOff>
                    <xdr:row>65</xdr:row>
                    <xdr:rowOff>38100</xdr:rowOff>
                  </from>
                  <to>
                    <xdr:col>11</xdr:col>
                    <xdr:colOff>0</xdr:colOff>
                    <xdr:row>65</xdr:row>
                    <xdr:rowOff>314325</xdr:rowOff>
                  </to>
                </anchor>
              </controlPr>
            </control>
          </mc:Choice>
        </mc:AlternateContent>
        <mc:AlternateContent xmlns:mc="http://schemas.openxmlformats.org/markup-compatibility/2006">
          <mc:Choice Requires="x14">
            <control shapeId="80953" r:id="rId24" name="Check Box 57">
              <controlPr defaultSize="0" autoFill="0" autoLine="0" autoPict="0">
                <anchor moveWithCells="1" sizeWithCells="1">
                  <from>
                    <xdr:col>9</xdr:col>
                    <xdr:colOff>514350</xdr:colOff>
                    <xdr:row>66</xdr:row>
                    <xdr:rowOff>19050</xdr:rowOff>
                  </from>
                  <to>
                    <xdr:col>10</xdr:col>
                    <xdr:colOff>19050</xdr:colOff>
                    <xdr:row>66</xdr:row>
                    <xdr:rowOff>304800</xdr:rowOff>
                  </to>
                </anchor>
              </controlPr>
            </control>
          </mc:Choice>
        </mc:AlternateContent>
        <mc:AlternateContent xmlns:mc="http://schemas.openxmlformats.org/markup-compatibility/2006">
          <mc:Choice Requires="x14">
            <control shapeId="80954" r:id="rId25" name="Check Box 58">
              <controlPr defaultSize="0" autoFill="0" autoLine="0" autoPict="0">
                <anchor moveWithCells="1" sizeWithCells="1">
                  <from>
                    <xdr:col>9</xdr:col>
                    <xdr:colOff>1085850</xdr:colOff>
                    <xdr:row>66</xdr:row>
                    <xdr:rowOff>28575</xdr:rowOff>
                  </from>
                  <to>
                    <xdr:col>10</xdr:col>
                    <xdr:colOff>581025</xdr:colOff>
                    <xdr:row>66</xdr:row>
                    <xdr:rowOff>276225</xdr:rowOff>
                  </to>
                </anchor>
              </controlPr>
            </control>
          </mc:Choice>
        </mc:AlternateContent>
        <mc:AlternateContent xmlns:mc="http://schemas.openxmlformats.org/markup-compatibility/2006">
          <mc:Choice Requires="x14">
            <control shapeId="80955" r:id="rId26" name="Check Box 59">
              <controlPr defaultSize="0" autoFill="0" autoLine="0" autoPict="0">
                <anchor moveWithCells="1" sizeWithCells="1">
                  <from>
                    <xdr:col>9</xdr:col>
                    <xdr:colOff>514350</xdr:colOff>
                    <xdr:row>67</xdr:row>
                    <xdr:rowOff>38100</xdr:rowOff>
                  </from>
                  <to>
                    <xdr:col>10</xdr:col>
                    <xdr:colOff>19050</xdr:colOff>
                    <xdr:row>67</xdr:row>
                    <xdr:rowOff>323850</xdr:rowOff>
                  </to>
                </anchor>
              </controlPr>
            </control>
          </mc:Choice>
        </mc:AlternateContent>
        <mc:AlternateContent xmlns:mc="http://schemas.openxmlformats.org/markup-compatibility/2006">
          <mc:Choice Requires="x14">
            <control shapeId="80956" r:id="rId27" name="Check Box 60">
              <controlPr defaultSize="0" autoFill="0" autoLine="0" autoPict="0">
                <anchor moveWithCells="1" sizeWithCells="1">
                  <from>
                    <xdr:col>9</xdr:col>
                    <xdr:colOff>1085850</xdr:colOff>
                    <xdr:row>67</xdr:row>
                    <xdr:rowOff>47625</xdr:rowOff>
                  </from>
                  <to>
                    <xdr:col>10</xdr:col>
                    <xdr:colOff>581025</xdr:colOff>
                    <xdr:row>67</xdr:row>
                    <xdr:rowOff>295275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sheetPr>
  <dimension ref="A1:AB32"/>
  <sheetViews>
    <sheetView showGridLines="0" zoomScaleNormal="100" workbookViewId="0">
      <selection activeCell="K5" sqref="K5:L5"/>
    </sheetView>
  </sheetViews>
  <sheetFormatPr defaultColWidth="9.140625" defaultRowHeight="15" x14ac:dyDescent="0.25"/>
  <cols>
    <col min="1" max="1" width="3.7109375" style="123" customWidth="1"/>
    <col min="2" max="4" width="8.7109375" style="123" customWidth="1"/>
    <col min="5" max="5" width="7.7109375" style="123" customWidth="1"/>
    <col min="6" max="8" width="8.7109375" style="123" customWidth="1"/>
    <col min="9" max="9" width="1.7109375" style="123" customWidth="1"/>
    <col min="10" max="11" width="12.7109375" style="123" customWidth="1"/>
    <col min="12" max="12" width="12.7109375" style="28" customWidth="1"/>
    <col min="13" max="13" width="3.7109375" style="123" customWidth="1"/>
    <col min="14" max="14" width="9.140625" style="123"/>
    <col min="15" max="16" width="9.140625" style="123" customWidth="1"/>
    <col min="17" max="17" width="10.42578125" style="123" bestFit="1" customWidth="1"/>
    <col min="18" max="16384" width="9.140625" style="123"/>
  </cols>
  <sheetData>
    <row r="1" spans="1:28" x14ac:dyDescent="0.25">
      <c r="A1" s="557"/>
      <c r="B1" s="520"/>
      <c r="C1" s="520"/>
      <c r="D1" s="520"/>
      <c r="E1" s="520"/>
      <c r="F1" s="520"/>
      <c r="G1" s="520"/>
      <c r="H1" s="520"/>
      <c r="I1" s="520"/>
      <c r="J1" s="520"/>
      <c r="K1" s="520"/>
      <c r="L1" s="558"/>
      <c r="M1" s="559"/>
    </row>
    <row r="2" spans="1:28" s="304" customFormat="1" ht="28.5" x14ac:dyDescent="0.45">
      <c r="A2" s="302"/>
      <c r="B2" s="152" t="s">
        <v>371</v>
      </c>
      <c r="C2" s="152"/>
      <c r="D2" s="152"/>
      <c r="E2" s="152"/>
      <c r="F2" s="152"/>
      <c r="G2" s="152"/>
      <c r="H2" s="152"/>
      <c r="I2" s="152"/>
      <c r="J2" s="560"/>
      <c r="K2" s="560"/>
      <c r="L2" s="561"/>
      <c r="M2" s="303"/>
    </row>
    <row r="3" spans="1:28" s="347" customFormat="1" ht="15.95" customHeight="1" x14ac:dyDescent="0.25">
      <c r="A3" s="509"/>
      <c r="B3" s="1336" t="s">
        <v>182</v>
      </c>
      <c r="C3" s="1336"/>
      <c r="D3" s="308" t="str">
        <f>IF('General Info'!D3="","",'General Info'!D3)</f>
        <v/>
      </c>
      <c r="E3" s="307"/>
      <c r="F3" s="307"/>
      <c r="G3" s="307"/>
      <c r="H3" s="307"/>
      <c r="I3" s="307"/>
      <c r="J3" s="612"/>
      <c r="K3" s="306"/>
      <c r="L3" s="307"/>
      <c r="M3" s="510"/>
    </row>
    <row r="4" spans="1:28" ht="15" customHeight="1" x14ac:dyDescent="0.25">
      <c r="A4" s="514"/>
      <c r="B4" s="562"/>
      <c r="C4" s="562"/>
      <c r="D4" s="562"/>
      <c r="E4" s="562"/>
      <c r="F4" s="562"/>
      <c r="G4" s="562"/>
      <c r="H4" s="562"/>
      <c r="I4" s="562"/>
      <c r="J4" s="153"/>
      <c r="K4" s="153"/>
      <c r="L4" s="159"/>
      <c r="M4" s="154"/>
    </row>
    <row r="5" spans="1:28" s="170" customFormat="1" ht="18" customHeight="1" x14ac:dyDescent="0.25">
      <c r="A5" s="613"/>
      <c r="B5" s="1408" t="s">
        <v>90</v>
      </c>
      <c r="C5" s="1409"/>
      <c r="D5" s="1409"/>
      <c r="E5" s="1409"/>
      <c r="F5" s="1409"/>
      <c r="G5" s="1409"/>
      <c r="H5" s="1409"/>
      <c r="I5" s="1409"/>
      <c r="J5" s="1409"/>
      <c r="K5" s="1414"/>
      <c r="L5" s="1415"/>
      <c r="M5" s="172"/>
      <c r="N5" s="173"/>
      <c r="O5" s="173"/>
      <c r="P5" s="173"/>
      <c r="R5" s="173"/>
      <c r="S5" s="173"/>
      <c r="T5" s="173"/>
      <c r="U5" s="173"/>
      <c r="V5" s="173"/>
      <c r="W5" s="173"/>
      <c r="X5" s="173"/>
      <c r="Y5" s="173"/>
      <c r="Z5" s="173"/>
      <c r="AA5" s="173"/>
      <c r="AB5" s="173"/>
    </row>
    <row r="6" spans="1:28" s="170" customFormat="1" ht="18" hidden="1" customHeight="1" x14ac:dyDescent="0.25">
      <c r="A6" s="613"/>
      <c r="B6" s="1408" t="s">
        <v>402</v>
      </c>
      <c r="C6" s="1409"/>
      <c r="D6" s="1409"/>
      <c r="E6" s="1409"/>
      <c r="F6" s="1409"/>
      <c r="G6" s="1409"/>
      <c r="H6" s="1409"/>
      <c r="I6" s="1409"/>
      <c r="J6" s="1409"/>
      <c r="K6" s="1412" t="str">
        <f>IF(K5,K5*1,"")</f>
        <v/>
      </c>
      <c r="L6" s="1413"/>
      <c r="M6" s="172"/>
      <c r="N6" s="173"/>
      <c r="O6" s="173"/>
      <c r="P6" s="173"/>
      <c r="R6" s="173"/>
      <c r="S6" s="173"/>
      <c r="T6" s="173"/>
      <c r="U6" s="173"/>
      <c r="V6" s="173"/>
      <c r="W6" s="173"/>
      <c r="X6" s="173"/>
      <c r="Y6" s="173"/>
      <c r="Z6" s="173"/>
      <c r="AA6" s="173"/>
      <c r="AB6" s="173"/>
    </row>
    <row r="7" spans="1:28" ht="15.95" customHeight="1" x14ac:dyDescent="0.25">
      <c r="A7" s="305"/>
      <c r="B7" s="167"/>
      <c r="C7" s="167"/>
      <c r="D7" s="167"/>
      <c r="E7" s="167"/>
      <c r="F7" s="167"/>
      <c r="G7" s="167"/>
      <c r="H7" s="167"/>
      <c r="I7" s="167"/>
      <c r="J7" s="167"/>
      <c r="K7" s="168"/>
      <c r="L7" s="167"/>
      <c r="M7" s="155"/>
      <c r="N7" s="140"/>
      <c r="O7" s="140"/>
      <c r="P7" s="140"/>
      <c r="R7" s="140"/>
      <c r="S7" s="140"/>
      <c r="T7" s="140"/>
      <c r="U7" s="140"/>
      <c r="V7" s="140"/>
      <c r="W7" s="140"/>
      <c r="X7" s="140"/>
      <c r="Y7" s="140"/>
      <c r="Z7" s="140"/>
      <c r="AA7" s="140"/>
      <c r="AB7" s="140"/>
    </row>
    <row r="8" spans="1:28" ht="15.95" customHeight="1" x14ac:dyDescent="0.25">
      <c r="A8" s="305"/>
      <c r="B8" s="1410" t="s">
        <v>372</v>
      </c>
      <c r="C8" s="1410"/>
      <c r="D8" s="1410"/>
      <c r="E8" s="1410"/>
      <c r="F8" s="1410"/>
      <c r="G8" s="1410"/>
      <c r="H8" s="1410"/>
      <c r="I8" s="1410"/>
      <c r="J8" s="1410"/>
      <c r="K8" s="1410"/>
      <c r="L8" s="1410"/>
      <c r="M8" s="155"/>
      <c r="N8" s="140"/>
      <c r="O8" s="158"/>
      <c r="P8" s="140"/>
      <c r="R8" s="140"/>
      <c r="S8" s="140"/>
      <c r="T8" s="140"/>
      <c r="U8" s="140"/>
      <c r="V8" s="140"/>
      <c r="W8" s="140"/>
      <c r="X8" s="140"/>
      <c r="Y8" s="140"/>
      <c r="Z8" s="140"/>
      <c r="AA8" s="140"/>
      <c r="AB8" s="140"/>
    </row>
    <row r="9" spans="1:28" s="170" customFormat="1" ht="30" x14ac:dyDescent="0.25">
      <c r="A9" s="614"/>
      <c r="B9" s="1416" t="s">
        <v>373</v>
      </c>
      <c r="C9" s="1417"/>
      <c r="D9" s="1418"/>
      <c r="E9" s="1411" t="s">
        <v>374</v>
      </c>
      <c r="F9" s="1411"/>
      <c r="G9" s="1411"/>
      <c r="H9" s="1411"/>
      <c r="I9" s="1411"/>
      <c r="J9" s="336" t="s">
        <v>375</v>
      </c>
      <c r="K9" s="336" t="s">
        <v>376</v>
      </c>
      <c r="L9" s="336" t="s">
        <v>403</v>
      </c>
      <c r="M9" s="169"/>
      <c r="O9" s="171"/>
    </row>
    <row r="10" spans="1:28" s="170" customFormat="1" ht="15.95" customHeight="1" x14ac:dyDescent="0.25">
      <c r="A10" s="614"/>
      <c r="B10" s="1400" t="s">
        <v>434</v>
      </c>
      <c r="C10" s="1401"/>
      <c r="D10" s="1402"/>
      <c r="E10" s="1419"/>
      <c r="F10" s="1420"/>
      <c r="G10" s="1420"/>
      <c r="H10" s="1420"/>
      <c r="I10" s="1421"/>
      <c r="J10" s="174"/>
      <c r="K10" s="174"/>
      <c r="L10" s="175">
        <v>1000000</v>
      </c>
      <c r="M10" s="169"/>
      <c r="O10" s="171"/>
    </row>
    <row r="11" spans="1:28" s="170" customFormat="1" ht="15.95" customHeight="1" x14ac:dyDescent="0.25">
      <c r="A11" s="614"/>
      <c r="B11" s="1400" t="s">
        <v>435</v>
      </c>
      <c r="C11" s="1401"/>
      <c r="D11" s="1402"/>
      <c r="E11" s="1419"/>
      <c r="F11" s="1420"/>
      <c r="G11" s="1420"/>
      <c r="H11" s="1420"/>
      <c r="I11" s="1421"/>
      <c r="J11" s="174"/>
      <c r="K11" s="174" t="s">
        <v>98</v>
      </c>
      <c r="L11" s="175">
        <v>1000000</v>
      </c>
      <c r="M11" s="169"/>
      <c r="O11" s="171"/>
    </row>
    <row r="12" spans="1:28" s="170" customFormat="1" ht="15.95" customHeight="1" x14ac:dyDescent="0.25">
      <c r="A12" s="614"/>
      <c r="B12" s="1400" t="s">
        <v>436</v>
      </c>
      <c r="C12" s="1401"/>
      <c r="D12" s="1402"/>
      <c r="E12" s="1419"/>
      <c r="F12" s="1420"/>
      <c r="G12" s="1420"/>
      <c r="H12" s="1420"/>
      <c r="I12" s="1421"/>
      <c r="J12" s="174"/>
      <c r="K12" s="174" t="s">
        <v>98</v>
      </c>
      <c r="L12" s="175" t="s">
        <v>698</v>
      </c>
      <c r="M12" s="169"/>
      <c r="O12" s="171"/>
    </row>
    <row r="13" spans="1:28" s="170" customFormat="1" ht="15.95" customHeight="1" x14ac:dyDescent="0.25">
      <c r="A13" s="614"/>
      <c r="B13" s="1403"/>
      <c r="C13" s="1403"/>
      <c r="D13" s="1403"/>
      <c r="E13" s="1407"/>
      <c r="F13" s="1407"/>
      <c r="G13" s="1407"/>
      <c r="H13" s="1407"/>
      <c r="I13" s="1407"/>
      <c r="J13" s="174"/>
      <c r="K13" s="174"/>
      <c r="L13" s="175"/>
      <c r="M13" s="169"/>
    </row>
    <row r="14" spans="1:28" s="170" customFormat="1" ht="15.95" customHeight="1" x14ac:dyDescent="0.25">
      <c r="A14" s="614"/>
      <c r="B14" s="1403"/>
      <c r="C14" s="1403"/>
      <c r="D14" s="1403"/>
      <c r="E14" s="1407"/>
      <c r="F14" s="1407"/>
      <c r="G14" s="1407"/>
      <c r="H14" s="1407"/>
      <c r="I14" s="1407"/>
      <c r="J14" s="174"/>
      <c r="K14" s="174"/>
      <c r="L14" s="175"/>
      <c r="M14" s="169"/>
    </row>
    <row r="15" spans="1:28" s="170" customFormat="1" ht="15.95" customHeight="1" x14ac:dyDescent="0.25">
      <c r="A15" s="614"/>
      <c r="B15" s="1403"/>
      <c r="C15" s="1403"/>
      <c r="D15" s="1403"/>
      <c r="E15" s="1407"/>
      <c r="F15" s="1407"/>
      <c r="G15" s="1407"/>
      <c r="H15" s="1407"/>
      <c r="I15" s="1407"/>
      <c r="J15" s="174"/>
      <c r="K15" s="174"/>
      <c r="L15" s="175"/>
      <c r="M15" s="169"/>
    </row>
    <row r="16" spans="1:28" s="170" customFormat="1" ht="15.95" customHeight="1" x14ac:dyDescent="0.25">
      <c r="A16" s="614"/>
      <c r="B16" s="1403"/>
      <c r="C16" s="1403"/>
      <c r="D16" s="1403"/>
      <c r="E16" s="1407"/>
      <c r="F16" s="1407"/>
      <c r="G16" s="1407"/>
      <c r="H16" s="1407"/>
      <c r="I16" s="1407"/>
      <c r="J16" s="174"/>
      <c r="K16" s="174"/>
      <c r="L16" s="175"/>
      <c r="M16" s="169"/>
    </row>
    <row r="17" spans="1:28" s="170" customFormat="1" ht="15.95" customHeight="1" x14ac:dyDescent="0.25">
      <c r="A17" s="614"/>
      <c r="B17" s="1403"/>
      <c r="C17" s="1403"/>
      <c r="D17" s="1403"/>
      <c r="E17" s="1407"/>
      <c r="F17" s="1407"/>
      <c r="G17" s="1407"/>
      <c r="H17" s="1407"/>
      <c r="I17" s="1407"/>
      <c r="J17" s="174"/>
      <c r="K17" s="174"/>
      <c r="L17" s="175"/>
      <c r="M17" s="169"/>
    </row>
    <row r="18" spans="1:28" s="170" customFormat="1" ht="15.95" customHeight="1" x14ac:dyDescent="0.25">
      <c r="A18" s="614"/>
      <c r="B18" s="1403"/>
      <c r="C18" s="1403"/>
      <c r="D18" s="1403"/>
      <c r="E18" s="1407"/>
      <c r="F18" s="1407"/>
      <c r="G18" s="1407"/>
      <c r="H18" s="1407"/>
      <c r="I18" s="1407"/>
      <c r="J18" s="174"/>
      <c r="K18" s="174"/>
      <c r="L18" s="175"/>
      <c r="M18" s="169"/>
    </row>
    <row r="19" spans="1:28" ht="15.95" customHeight="1" x14ac:dyDescent="0.25">
      <c r="A19" s="514"/>
      <c r="B19" s="615"/>
      <c r="C19" s="1406"/>
      <c r="D19" s="1406"/>
      <c r="E19" s="1406"/>
      <c r="F19" s="1406"/>
      <c r="G19" s="1406"/>
      <c r="H19" s="1406"/>
      <c r="I19" s="1406"/>
      <c r="J19" s="1406"/>
      <c r="K19" s="616"/>
      <c r="L19" s="617"/>
      <c r="M19" s="154"/>
    </row>
    <row r="20" spans="1:28" ht="15.95" customHeight="1" x14ac:dyDescent="0.25">
      <c r="A20" s="514"/>
      <c r="B20" s="1404" t="s">
        <v>412</v>
      </c>
      <c r="C20" s="1404"/>
      <c r="D20" s="1404"/>
      <c r="E20" s="1404"/>
      <c r="F20" s="1404"/>
      <c r="G20" s="1404"/>
      <c r="H20" s="1404"/>
      <c r="I20" s="1404"/>
      <c r="J20" s="1405"/>
      <c r="K20" s="1405"/>
      <c r="L20" s="1405"/>
      <c r="M20" s="154"/>
      <c r="O20" s="254"/>
      <c r="P20" s="207"/>
    </row>
    <row r="21" spans="1:28" ht="15.95" customHeight="1" x14ac:dyDescent="0.25">
      <c r="A21" s="514"/>
      <c r="B21" s="334" t="s">
        <v>417</v>
      </c>
      <c r="C21" s="335"/>
      <c r="D21" s="335"/>
      <c r="E21" s="335"/>
      <c r="F21" s="335"/>
      <c r="G21" s="335"/>
      <c r="H21" s="335"/>
      <c r="I21" s="335"/>
      <c r="J21" s="178" t="s">
        <v>418</v>
      </c>
      <c r="K21" s="178" t="s">
        <v>419</v>
      </c>
      <c r="L21" s="337"/>
      <c r="M21" s="154"/>
      <c r="O21" s="281"/>
      <c r="P21" s="291"/>
    </row>
    <row r="22" spans="1:28" ht="18" customHeight="1" x14ac:dyDescent="0.25">
      <c r="A22" s="514"/>
      <c r="B22" s="1397" t="s">
        <v>415</v>
      </c>
      <c r="C22" s="1398"/>
      <c r="D22" s="1398"/>
      <c r="E22" s="1398"/>
      <c r="F22" s="1398"/>
      <c r="G22" s="618"/>
      <c r="H22" s="618"/>
      <c r="I22" s="618"/>
      <c r="J22" s="177"/>
      <c r="K22" s="619" t="str">
        <f>IF(J31,J22/J31,"")</f>
        <v/>
      </c>
      <c r="L22" s="620"/>
      <c r="M22" s="154"/>
    </row>
    <row r="23" spans="1:28" ht="18" customHeight="1" x14ac:dyDescent="0.25">
      <c r="A23" s="514"/>
      <c r="B23" s="1397" t="s">
        <v>416</v>
      </c>
      <c r="C23" s="1398"/>
      <c r="D23" s="1398"/>
      <c r="E23" s="1398"/>
      <c r="F23" s="1398"/>
      <c r="G23" s="618"/>
      <c r="H23" s="618"/>
      <c r="I23" s="618"/>
      <c r="J23" s="177"/>
      <c r="K23" s="619" t="str">
        <f>IF(J31,J23/J31,"")</f>
        <v/>
      </c>
      <c r="L23" s="620"/>
      <c r="M23" s="154"/>
    </row>
    <row r="24" spans="1:28" ht="18" customHeight="1" x14ac:dyDescent="0.25">
      <c r="A24" s="514"/>
      <c r="B24" s="1397" t="s">
        <v>413</v>
      </c>
      <c r="C24" s="1398"/>
      <c r="D24" s="1398"/>
      <c r="E24" s="1398"/>
      <c r="F24" s="1398"/>
      <c r="G24" s="618"/>
      <c r="H24" s="618"/>
      <c r="I24" s="618"/>
      <c r="J24" s="177"/>
      <c r="K24" s="619" t="str">
        <f>IF(J31,J24/J31,"")</f>
        <v/>
      </c>
      <c r="L24" s="620"/>
      <c r="M24" s="154"/>
    </row>
    <row r="25" spans="1:28" ht="18" customHeight="1" x14ac:dyDescent="0.25">
      <c r="A25" s="514"/>
      <c r="B25" s="1397" t="s">
        <v>420</v>
      </c>
      <c r="C25" s="1398"/>
      <c r="D25" s="1398"/>
      <c r="E25" s="1398"/>
      <c r="F25" s="1398"/>
      <c r="G25" s="618"/>
      <c r="H25" s="618"/>
      <c r="I25" s="618"/>
      <c r="J25" s="177"/>
      <c r="K25" s="619" t="str">
        <f>IF(J31,J25/J31,"")</f>
        <v/>
      </c>
      <c r="L25" s="620"/>
      <c r="M25" s="154"/>
    </row>
    <row r="26" spans="1:28" ht="18" customHeight="1" x14ac:dyDescent="0.25">
      <c r="A26" s="514"/>
      <c r="B26" s="1397" t="s">
        <v>414</v>
      </c>
      <c r="C26" s="1398"/>
      <c r="D26" s="1398"/>
      <c r="E26" s="1398"/>
      <c r="F26" s="1398"/>
      <c r="G26" s="618"/>
      <c r="H26" s="618"/>
      <c r="I26" s="618"/>
      <c r="J26" s="177"/>
      <c r="K26" s="619" t="str">
        <f>IF(J31,J26/J31,"")</f>
        <v/>
      </c>
      <c r="L26" s="620"/>
      <c r="M26" s="154"/>
    </row>
    <row r="27" spans="1:28" ht="18" customHeight="1" x14ac:dyDescent="0.25">
      <c r="A27" s="514"/>
      <c r="B27" s="1395" t="s">
        <v>421</v>
      </c>
      <c r="C27" s="1396"/>
      <c r="D27" s="1399"/>
      <c r="E27" s="1399"/>
      <c r="F27" s="1399"/>
      <c r="G27" s="1399"/>
      <c r="H27" s="1399"/>
      <c r="I27" s="618" t="s">
        <v>222</v>
      </c>
      <c r="J27" s="177"/>
      <c r="K27" s="619" t="str">
        <f>IF(J31,J27/J31,"")</f>
        <v/>
      </c>
      <c r="L27" s="620"/>
      <c r="M27" s="154"/>
    </row>
    <row r="28" spans="1:28" ht="18" customHeight="1" x14ac:dyDescent="0.25">
      <c r="A28" s="514"/>
      <c r="B28" s="1395" t="s">
        <v>421</v>
      </c>
      <c r="C28" s="1396"/>
      <c r="D28" s="1399"/>
      <c r="E28" s="1399"/>
      <c r="F28" s="1399"/>
      <c r="G28" s="1399"/>
      <c r="H28" s="1399"/>
      <c r="I28" s="618" t="s">
        <v>222</v>
      </c>
      <c r="J28" s="177"/>
      <c r="K28" s="619" t="str">
        <f>IF(J31,J28/J31,"")</f>
        <v/>
      </c>
      <c r="L28" s="620"/>
      <c r="M28" s="154"/>
    </row>
    <row r="29" spans="1:28" ht="18" customHeight="1" x14ac:dyDescent="0.25">
      <c r="A29" s="514"/>
      <c r="B29" s="1395" t="s">
        <v>421</v>
      </c>
      <c r="C29" s="1396"/>
      <c r="D29" s="1399"/>
      <c r="E29" s="1399"/>
      <c r="F29" s="1399"/>
      <c r="G29" s="1399"/>
      <c r="H29" s="1399"/>
      <c r="I29" s="618" t="s">
        <v>222</v>
      </c>
      <c r="J29" s="177"/>
      <c r="K29" s="619" t="str">
        <f>IF(J31,J29/J31,"")</f>
        <v/>
      </c>
      <c r="L29" s="620"/>
      <c r="M29" s="154"/>
    </row>
    <row r="30" spans="1:28" ht="18" customHeight="1" x14ac:dyDescent="0.25">
      <c r="A30" s="514"/>
      <c r="B30" s="1395" t="s">
        <v>421</v>
      </c>
      <c r="C30" s="1396"/>
      <c r="D30" s="1399"/>
      <c r="E30" s="1399"/>
      <c r="F30" s="1399"/>
      <c r="G30" s="1399"/>
      <c r="H30" s="1399"/>
      <c r="I30" s="618" t="s">
        <v>222</v>
      </c>
      <c r="J30" s="177"/>
      <c r="K30" s="619" t="str">
        <f>IF(J31,J30/J31,"")</f>
        <v/>
      </c>
      <c r="L30" s="620"/>
      <c r="M30" s="154"/>
    </row>
    <row r="31" spans="1:28" ht="18" customHeight="1" x14ac:dyDescent="0.25">
      <c r="A31" s="514"/>
      <c r="B31" s="1395" t="s">
        <v>13</v>
      </c>
      <c r="C31" s="1396"/>
      <c r="D31" s="1396"/>
      <c r="E31" s="1396"/>
      <c r="F31" s="1396"/>
      <c r="G31" s="618"/>
      <c r="H31" s="618"/>
      <c r="I31" s="618"/>
      <c r="J31" s="621">
        <f>SUM(J22:J30)</f>
        <v>0</v>
      </c>
      <c r="K31" s="622"/>
      <c r="L31" s="573"/>
      <c r="M31" s="156"/>
      <c r="N31" s="141"/>
      <c r="O31" s="141"/>
      <c r="P31" s="141"/>
      <c r="Q31" s="141"/>
      <c r="R31" s="141"/>
      <c r="S31" s="141"/>
      <c r="T31" s="141"/>
      <c r="U31" s="141"/>
      <c r="V31" s="141"/>
      <c r="W31" s="141"/>
      <c r="X31" s="141"/>
      <c r="Y31" s="141"/>
      <c r="Z31" s="141"/>
      <c r="AA31" s="141"/>
      <c r="AB31" s="141"/>
    </row>
    <row r="32" spans="1:28" x14ac:dyDescent="0.25">
      <c r="A32" s="574"/>
      <c r="B32" s="259"/>
      <c r="C32" s="562"/>
      <c r="D32" s="562"/>
      <c r="E32" s="562"/>
      <c r="F32" s="562"/>
      <c r="G32" s="562"/>
      <c r="H32" s="562"/>
      <c r="I32" s="562"/>
      <c r="J32" s="562"/>
      <c r="K32" s="562"/>
      <c r="L32" s="575"/>
      <c r="M32" s="576"/>
    </row>
  </sheetData>
  <sheetProtection algorithmName="SHA-512" hashValue="ShYJukGL7P050nxZufDXn50lkRezWX7WSXiAqBi7l1+BRskXX0bNy1JR4+8UTQR08CmEW+IQaweR0NvnEcGKgw==" saltValue="fDnG9Wj52lrTBTfC4thmKA==" spinCount="100000" sheet="1" objects="1" scenarios="1" selectLockedCells="1"/>
  <mergeCells count="42">
    <mergeCell ref="E14:I14"/>
    <mergeCell ref="B15:D15"/>
    <mergeCell ref="E15:I15"/>
    <mergeCell ref="E16:I16"/>
    <mergeCell ref="B3:C3"/>
    <mergeCell ref="B5:J5"/>
    <mergeCell ref="B6:J6"/>
    <mergeCell ref="B8:L8"/>
    <mergeCell ref="E9:I9"/>
    <mergeCell ref="K6:L6"/>
    <mergeCell ref="K5:L5"/>
    <mergeCell ref="B9:D9"/>
    <mergeCell ref="E10:I10"/>
    <mergeCell ref="E11:I11"/>
    <mergeCell ref="E12:I12"/>
    <mergeCell ref="E13:I13"/>
    <mergeCell ref="B20:L20"/>
    <mergeCell ref="B17:D17"/>
    <mergeCell ref="B18:D18"/>
    <mergeCell ref="C19:J19"/>
    <mergeCell ref="E17:I17"/>
    <mergeCell ref="E18:I18"/>
    <mergeCell ref="B11:D11"/>
    <mergeCell ref="B12:D12"/>
    <mergeCell ref="B13:D13"/>
    <mergeCell ref="B16:D16"/>
    <mergeCell ref="B10:D10"/>
    <mergeCell ref="B14:D14"/>
    <mergeCell ref="B31:F31"/>
    <mergeCell ref="B27:C27"/>
    <mergeCell ref="B22:F22"/>
    <mergeCell ref="B23:F23"/>
    <mergeCell ref="B24:F24"/>
    <mergeCell ref="B25:F25"/>
    <mergeCell ref="B28:C28"/>
    <mergeCell ref="B30:C30"/>
    <mergeCell ref="B26:F26"/>
    <mergeCell ref="B29:C29"/>
    <mergeCell ref="D27:H27"/>
    <mergeCell ref="D28:H28"/>
    <mergeCell ref="D29:H29"/>
    <mergeCell ref="D30:H30"/>
  </mergeCells>
  <pageMargins left="0.25" right="0.25" top="0.5" bottom="0.45" header="0.25" footer="0.25"/>
  <pageSetup scale="70" fitToHeight="0" orientation="portrait" r:id="rId1"/>
  <headerFooter>
    <oddFooter xml:space="preserve">&amp;LFAD-APP 0524&amp;CPage &amp;P of &amp;N&amp;R© 2024 Ryan Specialty Group, LLC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Lists!$V$14:$V$23</xm:f>
          </x14:formula1>
          <xm:sqref>K5:L5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6ADA-24EB-44BF-9CA8-E2E4FE022207}">
  <sheetPr>
    <tabColor theme="0" tint="-0.249977111117893"/>
  </sheetPr>
  <dimension ref="A1:Q37"/>
  <sheetViews>
    <sheetView showGridLines="0" zoomScaleNormal="100" workbookViewId="0">
      <selection activeCell="B3" sqref="B3:P3"/>
    </sheetView>
  </sheetViews>
  <sheetFormatPr defaultColWidth="9.140625" defaultRowHeight="15" x14ac:dyDescent="0.25"/>
  <cols>
    <col min="1" max="1" width="3.7109375" customWidth="1"/>
    <col min="17" max="17" width="3.7109375" customWidth="1"/>
  </cols>
  <sheetData>
    <row r="1" spans="1:17" s="123" customFormat="1" ht="28.5" x14ac:dyDescent="0.25">
      <c r="A1" s="557"/>
      <c r="B1" s="1429" t="s">
        <v>329</v>
      </c>
      <c r="C1" s="1429"/>
      <c r="D1" s="1429"/>
      <c r="E1" s="1429"/>
      <c r="F1" s="1429"/>
      <c r="G1" s="1429"/>
      <c r="H1" s="1429"/>
      <c r="I1" s="1429"/>
      <c r="J1" s="1429"/>
      <c r="K1" s="1429"/>
      <c r="L1" s="1429"/>
      <c r="M1" s="1429"/>
      <c r="N1" s="1429"/>
      <c r="O1" s="1429"/>
      <c r="P1" s="1429"/>
      <c r="Q1" s="559"/>
    </row>
    <row r="2" spans="1:17" s="123" customFormat="1" x14ac:dyDescent="0.25">
      <c r="A2" s="514"/>
      <c r="B2" s="1430" t="s">
        <v>100</v>
      </c>
      <c r="C2" s="1431"/>
      <c r="D2" s="1431"/>
      <c r="E2" s="1431"/>
      <c r="F2" s="1431"/>
      <c r="G2" s="1431"/>
      <c r="H2" s="1431"/>
      <c r="I2" s="1431"/>
      <c r="J2" s="1431"/>
      <c r="K2" s="1431"/>
      <c r="L2" s="1431"/>
      <c r="M2" s="1431"/>
      <c r="N2" s="1431"/>
      <c r="O2" s="1431"/>
      <c r="P2" s="1432"/>
      <c r="Q2" s="154"/>
    </row>
    <row r="3" spans="1:17" x14ac:dyDescent="0.25">
      <c r="A3" s="187"/>
      <c r="B3" s="1426"/>
      <c r="C3" s="1427"/>
      <c r="D3" s="1427"/>
      <c r="E3" s="1427"/>
      <c r="F3" s="1427"/>
      <c r="G3" s="1427"/>
      <c r="H3" s="1427"/>
      <c r="I3" s="1427"/>
      <c r="J3" s="1427"/>
      <c r="K3" s="1427"/>
      <c r="L3" s="1427"/>
      <c r="M3" s="1427"/>
      <c r="N3" s="1427"/>
      <c r="O3" s="1427"/>
      <c r="P3" s="1428"/>
      <c r="Q3" s="224"/>
    </row>
    <row r="4" spans="1:17" x14ac:dyDescent="0.25">
      <c r="A4" s="187"/>
      <c r="B4" s="1426"/>
      <c r="C4" s="1427"/>
      <c r="D4" s="1427"/>
      <c r="E4" s="1427"/>
      <c r="F4" s="1427"/>
      <c r="G4" s="1427"/>
      <c r="H4" s="1427"/>
      <c r="I4" s="1427"/>
      <c r="J4" s="1427"/>
      <c r="K4" s="1427"/>
      <c r="L4" s="1427"/>
      <c r="M4" s="1427"/>
      <c r="N4" s="1427"/>
      <c r="O4" s="1427"/>
      <c r="P4" s="1428"/>
      <c r="Q4" s="224"/>
    </row>
    <row r="5" spans="1:17" x14ac:dyDescent="0.25">
      <c r="A5" s="187"/>
      <c r="B5" s="1426"/>
      <c r="C5" s="1427"/>
      <c r="D5" s="1427"/>
      <c r="E5" s="1427"/>
      <c r="F5" s="1427"/>
      <c r="G5" s="1427"/>
      <c r="H5" s="1427"/>
      <c r="I5" s="1427"/>
      <c r="J5" s="1427"/>
      <c r="K5" s="1427"/>
      <c r="L5" s="1427"/>
      <c r="M5" s="1427"/>
      <c r="N5" s="1427"/>
      <c r="O5" s="1427"/>
      <c r="P5" s="1428"/>
      <c r="Q5" s="224"/>
    </row>
    <row r="6" spans="1:17" x14ac:dyDescent="0.25">
      <c r="A6" s="187"/>
      <c r="B6" s="1426"/>
      <c r="C6" s="1427"/>
      <c r="D6" s="1427"/>
      <c r="E6" s="1427"/>
      <c r="F6" s="1427"/>
      <c r="G6" s="1427"/>
      <c r="H6" s="1427"/>
      <c r="I6" s="1427"/>
      <c r="J6" s="1427"/>
      <c r="K6" s="1427"/>
      <c r="L6" s="1427"/>
      <c r="M6" s="1427"/>
      <c r="N6" s="1427"/>
      <c r="O6" s="1427"/>
      <c r="P6" s="1428"/>
      <c r="Q6" s="224"/>
    </row>
    <row r="7" spans="1:17" x14ac:dyDescent="0.25">
      <c r="A7" s="187"/>
      <c r="B7" s="1426"/>
      <c r="C7" s="1427"/>
      <c r="D7" s="1427"/>
      <c r="E7" s="1427"/>
      <c r="F7" s="1427"/>
      <c r="G7" s="1427"/>
      <c r="H7" s="1427"/>
      <c r="I7" s="1427"/>
      <c r="J7" s="1427"/>
      <c r="K7" s="1427"/>
      <c r="L7" s="1427"/>
      <c r="M7" s="1427"/>
      <c r="N7" s="1427"/>
      <c r="O7" s="1427"/>
      <c r="P7" s="1428"/>
      <c r="Q7" s="224"/>
    </row>
    <row r="8" spans="1:17" x14ac:dyDescent="0.25">
      <c r="A8" s="187"/>
      <c r="B8" s="1426"/>
      <c r="C8" s="1427"/>
      <c r="D8" s="1427"/>
      <c r="E8" s="1427"/>
      <c r="F8" s="1427"/>
      <c r="G8" s="1427"/>
      <c r="H8" s="1427"/>
      <c r="I8" s="1427"/>
      <c r="J8" s="1427"/>
      <c r="K8" s="1427"/>
      <c r="L8" s="1427"/>
      <c r="M8" s="1427"/>
      <c r="N8" s="1427"/>
      <c r="O8" s="1427"/>
      <c r="P8" s="1428"/>
      <c r="Q8" s="224"/>
    </row>
    <row r="9" spans="1:17" x14ac:dyDescent="0.25">
      <c r="A9" s="187"/>
      <c r="B9" s="1426"/>
      <c r="C9" s="1427"/>
      <c r="D9" s="1427"/>
      <c r="E9" s="1427"/>
      <c r="F9" s="1427"/>
      <c r="G9" s="1427"/>
      <c r="H9" s="1427"/>
      <c r="I9" s="1427"/>
      <c r="J9" s="1427"/>
      <c r="K9" s="1427"/>
      <c r="L9" s="1427"/>
      <c r="M9" s="1427"/>
      <c r="N9" s="1427"/>
      <c r="O9" s="1427"/>
      <c r="P9" s="1428"/>
      <c r="Q9" s="224"/>
    </row>
    <row r="10" spans="1:17" x14ac:dyDescent="0.25">
      <c r="A10" s="187"/>
      <c r="B10" s="1426"/>
      <c r="C10" s="1427"/>
      <c r="D10" s="1427"/>
      <c r="E10" s="1427"/>
      <c r="F10" s="1427"/>
      <c r="G10" s="1427"/>
      <c r="H10" s="1427"/>
      <c r="I10" s="1427"/>
      <c r="J10" s="1427"/>
      <c r="K10" s="1427"/>
      <c r="L10" s="1427"/>
      <c r="M10" s="1427"/>
      <c r="N10" s="1427"/>
      <c r="O10" s="1427"/>
      <c r="P10" s="1428"/>
      <c r="Q10" s="224"/>
    </row>
    <row r="11" spans="1:17" x14ac:dyDescent="0.25">
      <c r="A11" s="187"/>
      <c r="B11" s="1426"/>
      <c r="C11" s="1427"/>
      <c r="D11" s="1427"/>
      <c r="E11" s="1427"/>
      <c r="F11" s="1427"/>
      <c r="G11" s="1427"/>
      <c r="H11" s="1427"/>
      <c r="I11" s="1427"/>
      <c r="J11" s="1427"/>
      <c r="K11" s="1427"/>
      <c r="L11" s="1427"/>
      <c r="M11" s="1427"/>
      <c r="N11" s="1427"/>
      <c r="O11" s="1427"/>
      <c r="P11" s="1428"/>
      <c r="Q11" s="224"/>
    </row>
    <row r="12" spans="1:17" x14ac:dyDescent="0.25">
      <c r="A12" s="187"/>
      <c r="B12" s="1426"/>
      <c r="C12" s="1427"/>
      <c r="D12" s="1427"/>
      <c r="E12" s="1427"/>
      <c r="F12" s="1427"/>
      <c r="G12" s="1427"/>
      <c r="H12" s="1427"/>
      <c r="I12" s="1427"/>
      <c r="J12" s="1427"/>
      <c r="K12" s="1427"/>
      <c r="L12" s="1427"/>
      <c r="M12" s="1427"/>
      <c r="N12" s="1427"/>
      <c r="O12" s="1427"/>
      <c r="P12" s="1428"/>
      <c r="Q12" s="224"/>
    </row>
    <row r="13" spans="1:17" x14ac:dyDescent="0.25">
      <c r="A13" s="187"/>
      <c r="B13" s="1426"/>
      <c r="C13" s="1427"/>
      <c r="D13" s="1427"/>
      <c r="E13" s="1427"/>
      <c r="F13" s="1427"/>
      <c r="G13" s="1427"/>
      <c r="H13" s="1427"/>
      <c r="I13" s="1427"/>
      <c r="J13" s="1427"/>
      <c r="K13" s="1427"/>
      <c r="L13" s="1427"/>
      <c r="M13" s="1427"/>
      <c r="N13" s="1427"/>
      <c r="O13" s="1427"/>
      <c r="P13" s="1428"/>
      <c r="Q13" s="224"/>
    </row>
    <row r="14" spans="1:17" x14ac:dyDescent="0.25">
      <c r="A14" s="187"/>
      <c r="B14" s="1426"/>
      <c r="C14" s="1427"/>
      <c r="D14" s="1427"/>
      <c r="E14" s="1427"/>
      <c r="F14" s="1427"/>
      <c r="G14" s="1427"/>
      <c r="H14" s="1427"/>
      <c r="I14" s="1427"/>
      <c r="J14" s="1427"/>
      <c r="K14" s="1427"/>
      <c r="L14" s="1427"/>
      <c r="M14" s="1427"/>
      <c r="N14" s="1427"/>
      <c r="O14" s="1427"/>
      <c r="P14" s="1428"/>
      <c r="Q14" s="224"/>
    </row>
    <row r="15" spans="1:17" x14ac:dyDescent="0.25">
      <c r="A15" s="187"/>
      <c r="B15" s="1426"/>
      <c r="C15" s="1427"/>
      <c r="D15" s="1427"/>
      <c r="E15" s="1427"/>
      <c r="F15" s="1427"/>
      <c r="G15" s="1427"/>
      <c r="H15" s="1427"/>
      <c r="I15" s="1427"/>
      <c r="J15" s="1427"/>
      <c r="K15" s="1427"/>
      <c r="L15" s="1427"/>
      <c r="M15" s="1427"/>
      <c r="N15" s="1427"/>
      <c r="O15" s="1427"/>
      <c r="P15" s="1428"/>
      <c r="Q15" s="224"/>
    </row>
    <row r="16" spans="1:17" x14ac:dyDescent="0.25">
      <c r="A16" s="187"/>
      <c r="B16" s="1426"/>
      <c r="C16" s="1427"/>
      <c r="D16" s="1427"/>
      <c r="E16" s="1427"/>
      <c r="F16" s="1427"/>
      <c r="G16" s="1427"/>
      <c r="H16" s="1427"/>
      <c r="I16" s="1427"/>
      <c r="J16" s="1427"/>
      <c r="K16" s="1427"/>
      <c r="L16" s="1427"/>
      <c r="M16" s="1427"/>
      <c r="N16" s="1427"/>
      <c r="O16" s="1427"/>
      <c r="P16" s="1428"/>
      <c r="Q16" s="224"/>
    </row>
    <row r="17" spans="1:17" x14ac:dyDescent="0.25">
      <c r="A17" s="187"/>
      <c r="B17" s="1426"/>
      <c r="C17" s="1427"/>
      <c r="D17" s="1427"/>
      <c r="E17" s="1427"/>
      <c r="F17" s="1427"/>
      <c r="G17" s="1427"/>
      <c r="H17" s="1427"/>
      <c r="I17" s="1427"/>
      <c r="J17" s="1427"/>
      <c r="K17" s="1427"/>
      <c r="L17" s="1427"/>
      <c r="M17" s="1427"/>
      <c r="N17" s="1427"/>
      <c r="O17" s="1427"/>
      <c r="P17" s="1428"/>
      <c r="Q17" s="224"/>
    </row>
    <row r="18" spans="1:17" x14ac:dyDescent="0.25">
      <c r="A18" s="187"/>
      <c r="B18" s="1426"/>
      <c r="C18" s="1427"/>
      <c r="D18" s="1427"/>
      <c r="E18" s="1427"/>
      <c r="F18" s="1427"/>
      <c r="G18" s="1427"/>
      <c r="H18" s="1427"/>
      <c r="I18" s="1427"/>
      <c r="J18" s="1427"/>
      <c r="K18" s="1427"/>
      <c r="L18" s="1427"/>
      <c r="M18" s="1427"/>
      <c r="N18" s="1427"/>
      <c r="O18" s="1427"/>
      <c r="P18" s="1428"/>
      <c r="Q18" s="224"/>
    </row>
    <row r="19" spans="1:17" x14ac:dyDescent="0.25">
      <c r="A19" s="187"/>
      <c r="B19" s="1423"/>
      <c r="C19" s="1424"/>
      <c r="D19" s="1424"/>
      <c r="E19" s="1424"/>
      <c r="F19" s="1424"/>
      <c r="G19" s="1424"/>
      <c r="H19" s="1424"/>
      <c r="I19" s="1424"/>
      <c r="J19" s="1424"/>
      <c r="K19" s="1424"/>
      <c r="L19" s="1424"/>
      <c r="M19" s="1424"/>
      <c r="N19" s="1424"/>
      <c r="O19" s="1424"/>
      <c r="P19" s="1425"/>
      <c r="Q19" s="224"/>
    </row>
    <row r="20" spans="1:17" x14ac:dyDescent="0.25">
      <c r="A20" s="187"/>
      <c r="B20" s="1423"/>
      <c r="C20" s="1424"/>
      <c r="D20" s="1424"/>
      <c r="E20" s="1424"/>
      <c r="F20" s="1424"/>
      <c r="G20" s="1424"/>
      <c r="H20" s="1424"/>
      <c r="I20" s="1424"/>
      <c r="J20" s="1424"/>
      <c r="K20" s="1424"/>
      <c r="L20" s="1424"/>
      <c r="M20" s="1424"/>
      <c r="N20" s="1424"/>
      <c r="O20" s="1424"/>
      <c r="P20" s="1425"/>
      <c r="Q20" s="224"/>
    </row>
    <row r="21" spans="1:17" x14ac:dyDescent="0.25">
      <c r="A21" s="187"/>
      <c r="B21" s="1423"/>
      <c r="C21" s="1424"/>
      <c r="D21" s="1424"/>
      <c r="E21" s="1424"/>
      <c r="F21" s="1424"/>
      <c r="G21" s="1424"/>
      <c r="H21" s="1424"/>
      <c r="I21" s="1424"/>
      <c r="J21" s="1424"/>
      <c r="K21" s="1424"/>
      <c r="L21" s="1424"/>
      <c r="M21" s="1424"/>
      <c r="N21" s="1424"/>
      <c r="O21" s="1424"/>
      <c r="P21" s="1425"/>
      <c r="Q21" s="224"/>
    </row>
    <row r="22" spans="1:17" x14ac:dyDescent="0.25">
      <c r="A22" s="187"/>
      <c r="B22" s="1423"/>
      <c r="C22" s="1424"/>
      <c r="D22" s="1424"/>
      <c r="E22" s="1424"/>
      <c r="F22" s="1424"/>
      <c r="G22" s="1424"/>
      <c r="H22" s="1424"/>
      <c r="I22" s="1424"/>
      <c r="J22" s="1424"/>
      <c r="K22" s="1424"/>
      <c r="L22" s="1424"/>
      <c r="M22" s="1424"/>
      <c r="N22" s="1424"/>
      <c r="O22" s="1424"/>
      <c r="P22" s="1425"/>
      <c r="Q22" s="224"/>
    </row>
    <row r="23" spans="1:17" x14ac:dyDescent="0.25">
      <c r="A23" s="187"/>
      <c r="B23" s="1423"/>
      <c r="C23" s="1424"/>
      <c r="D23" s="1424"/>
      <c r="E23" s="1424"/>
      <c r="F23" s="1424"/>
      <c r="G23" s="1424"/>
      <c r="H23" s="1424"/>
      <c r="I23" s="1424"/>
      <c r="J23" s="1424"/>
      <c r="K23" s="1424"/>
      <c r="L23" s="1424"/>
      <c r="M23" s="1424"/>
      <c r="N23" s="1424"/>
      <c r="O23" s="1424"/>
      <c r="P23" s="1425"/>
      <c r="Q23" s="224"/>
    </row>
    <row r="24" spans="1:17" x14ac:dyDescent="0.25">
      <c r="A24" s="187"/>
      <c r="B24" s="1423"/>
      <c r="C24" s="1424"/>
      <c r="D24" s="1424"/>
      <c r="E24" s="1424"/>
      <c r="F24" s="1424"/>
      <c r="G24" s="1424"/>
      <c r="H24" s="1424"/>
      <c r="I24" s="1424"/>
      <c r="J24" s="1424"/>
      <c r="K24" s="1424"/>
      <c r="L24" s="1424"/>
      <c r="M24" s="1424"/>
      <c r="N24" s="1424"/>
      <c r="O24" s="1424"/>
      <c r="P24" s="1425"/>
      <c r="Q24" s="224"/>
    </row>
    <row r="25" spans="1:17" x14ac:dyDescent="0.25">
      <c r="A25" s="187"/>
      <c r="B25" s="1423"/>
      <c r="C25" s="1424"/>
      <c r="D25" s="1424"/>
      <c r="E25" s="1424"/>
      <c r="F25" s="1424"/>
      <c r="G25" s="1424"/>
      <c r="H25" s="1424"/>
      <c r="I25" s="1424"/>
      <c r="J25" s="1424"/>
      <c r="K25" s="1424"/>
      <c r="L25" s="1424"/>
      <c r="M25" s="1424"/>
      <c r="N25" s="1424"/>
      <c r="O25" s="1424"/>
      <c r="P25" s="1425"/>
      <c r="Q25" s="224"/>
    </row>
    <row r="26" spans="1:17" x14ac:dyDescent="0.25">
      <c r="A26" s="187"/>
      <c r="B26" s="1423"/>
      <c r="C26" s="1424"/>
      <c r="D26" s="1424"/>
      <c r="E26" s="1424"/>
      <c r="F26" s="1424"/>
      <c r="G26" s="1424"/>
      <c r="H26" s="1424"/>
      <c r="I26" s="1424"/>
      <c r="J26" s="1424"/>
      <c r="K26" s="1424"/>
      <c r="L26" s="1424"/>
      <c r="M26" s="1424"/>
      <c r="N26" s="1424"/>
      <c r="O26" s="1424"/>
      <c r="P26" s="1425"/>
      <c r="Q26" s="224"/>
    </row>
    <row r="27" spans="1:17" x14ac:dyDescent="0.25">
      <c r="A27" s="187"/>
      <c r="B27" s="1423"/>
      <c r="C27" s="1424"/>
      <c r="D27" s="1424"/>
      <c r="E27" s="1424"/>
      <c r="F27" s="1424"/>
      <c r="G27" s="1424"/>
      <c r="H27" s="1424"/>
      <c r="I27" s="1424"/>
      <c r="J27" s="1424"/>
      <c r="K27" s="1424"/>
      <c r="L27" s="1424"/>
      <c r="M27" s="1424"/>
      <c r="N27" s="1424"/>
      <c r="O27" s="1424"/>
      <c r="P27" s="1425"/>
      <c r="Q27" s="224"/>
    </row>
    <row r="28" spans="1:17" x14ac:dyDescent="0.25">
      <c r="A28" s="187"/>
      <c r="B28" s="1423"/>
      <c r="C28" s="1424"/>
      <c r="D28" s="1424"/>
      <c r="E28" s="1424"/>
      <c r="F28" s="1424"/>
      <c r="G28" s="1424"/>
      <c r="H28" s="1424"/>
      <c r="I28" s="1424"/>
      <c r="J28" s="1424"/>
      <c r="K28" s="1424"/>
      <c r="L28" s="1424"/>
      <c r="M28" s="1424"/>
      <c r="N28" s="1424"/>
      <c r="O28" s="1424"/>
      <c r="P28" s="1425"/>
      <c r="Q28" s="224"/>
    </row>
    <row r="29" spans="1:17" x14ac:dyDescent="0.25">
      <c r="A29" s="187"/>
      <c r="B29" s="1423"/>
      <c r="C29" s="1424"/>
      <c r="D29" s="1424"/>
      <c r="E29" s="1424"/>
      <c r="F29" s="1424"/>
      <c r="G29" s="1424"/>
      <c r="H29" s="1424"/>
      <c r="I29" s="1424"/>
      <c r="J29" s="1424"/>
      <c r="K29" s="1424"/>
      <c r="L29" s="1424"/>
      <c r="M29" s="1424"/>
      <c r="N29" s="1424"/>
      <c r="O29" s="1424"/>
      <c r="P29" s="1425"/>
      <c r="Q29" s="224"/>
    </row>
    <row r="30" spans="1:17" x14ac:dyDescent="0.25">
      <c r="A30" s="187"/>
      <c r="B30" s="1423"/>
      <c r="C30" s="1424"/>
      <c r="D30" s="1424"/>
      <c r="E30" s="1424"/>
      <c r="F30" s="1424"/>
      <c r="G30" s="1424"/>
      <c r="H30" s="1424"/>
      <c r="I30" s="1424"/>
      <c r="J30" s="1424"/>
      <c r="K30" s="1424"/>
      <c r="L30" s="1424"/>
      <c r="M30" s="1424"/>
      <c r="N30" s="1424"/>
      <c r="O30" s="1424"/>
      <c r="P30" s="1425"/>
      <c r="Q30" s="224"/>
    </row>
    <row r="31" spans="1:17" x14ac:dyDescent="0.25">
      <c r="A31" s="187"/>
      <c r="B31" s="1423"/>
      <c r="C31" s="1424"/>
      <c r="D31" s="1424"/>
      <c r="E31" s="1424"/>
      <c r="F31" s="1424"/>
      <c r="G31" s="1424"/>
      <c r="H31" s="1424"/>
      <c r="I31" s="1424"/>
      <c r="J31" s="1424"/>
      <c r="K31" s="1424"/>
      <c r="L31" s="1424"/>
      <c r="M31" s="1424"/>
      <c r="N31" s="1424"/>
      <c r="O31" s="1424"/>
      <c r="P31" s="1425"/>
      <c r="Q31" s="224"/>
    </row>
    <row r="32" spans="1:17" x14ac:dyDescent="0.25">
      <c r="A32" s="187"/>
      <c r="B32" s="1423"/>
      <c r="C32" s="1424"/>
      <c r="D32" s="1424"/>
      <c r="E32" s="1424"/>
      <c r="F32" s="1424"/>
      <c r="G32" s="1424"/>
      <c r="H32" s="1424"/>
      <c r="I32" s="1424"/>
      <c r="J32" s="1424"/>
      <c r="K32" s="1424"/>
      <c r="L32" s="1424"/>
      <c r="M32" s="1424"/>
      <c r="N32" s="1424"/>
      <c r="O32" s="1424"/>
      <c r="P32" s="1425"/>
      <c r="Q32" s="224"/>
    </row>
    <row r="33" spans="1:17" x14ac:dyDescent="0.25">
      <c r="A33" s="187"/>
      <c r="B33" s="1423"/>
      <c r="C33" s="1424"/>
      <c r="D33" s="1424"/>
      <c r="E33" s="1424"/>
      <c r="F33" s="1424"/>
      <c r="G33" s="1424"/>
      <c r="H33" s="1424"/>
      <c r="I33" s="1424"/>
      <c r="J33" s="1424"/>
      <c r="K33" s="1424"/>
      <c r="L33" s="1424"/>
      <c r="M33" s="1424"/>
      <c r="N33" s="1424"/>
      <c r="O33" s="1424"/>
      <c r="P33" s="1425"/>
      <c r="Q33" s="224"/>
    </row>
    <row r="34" spans="1:17" x14ac:dyDescent="0.25">
      <c r="A34" s="187"/>
      <c r="B34" s="460"/>
      <c r="C34" s="460"/>
      <c r="D34" s="460"/>
      <c r="E34" s="460"/>
      <c r="F34" s="460"/>
      <c r="G34" s="460"/>
      <c r="H34" s="460"/>
      <c r="I34" s="460"/>
      <c r="J34" s="460"/>
      <c r="K34" s="460"/>
      <c r="L34" s="460"/>
      <c r="M34" s="460"/>
      <c r="N34" s="460"/>
      <c r="O34" s="460"/>
      <c r="P34" s="460"/>
      <c r="Q34" s="224"/>
    </row>
    <row r="35" spans="1:17" ht="18.75" x14ac:dyDescent="0.3">
      <c r="A35" s="187"/>
      <c r="B35" s="1422" t="s">
        <v>101</v>
      </c>
      <c r="C35" s="1422"/>
      <c r="D35" s="1422"/>
      <c r="E35" s="1422"/>
      <c r="F35" s="1422"/>
      <c r="G35" s="1422"/>
      <c r="H35" s="1422"/>
      <c r="I35" s="1422"/>
      <c r="J35" s="1422"/>
      <c r="K35" s="1422"/>
      <c r="L35" s="1422"/>
      <c r="M35" s="1422"/>
      <c r="N35" s="1422"/>
      <c r="O35" s="1422"/>
      <c r="P35" s="1422"/>
      <c r="Q35" s="224"/>
    </row>
    <row r="36" spans="1:17" ht="18.75" x14ac:dyDescent="0.3">
      <c r="A36" s="187"/>
      <c r="B36" s="623"/>
      <c r="C36" s="624"/>
      <c r="D36" s="460"/>
      <c r="E36" s="460"/>
      <c r="F36" s="460"/>
      <c r="G36" s="460"/>
      <c r="H36" s="460"/>
      <c r="I36" s="460"/>
      <c r="J36" s="460"/>
      <c r="K36" s="460"/>
      <c r="L36" s="460"/>
      <c r="M36" s="460"/>
      <c r="N36" s="460"/>
      <c r="O36" s="460"/>
      <c r="P36" s="460"/>
      <c r="Q36" s="224"/>
    </row>
    <row r="37" spans="1:17" x14ac:dyDescent="0.25">
      <c r="A37" s="166"/>
      <c r="B37" s="754"/>
      <c r="C37" s="471"/>
      <c r="D37" s="471"/>
      <c r="E37" s="471"/>
      <c r="F37" s="471"/>
      <c r="G37" s="471"/>
      <c r="H37" s="471"/>
      <c r="I37" s="471"/>
      <c r="J37" s="471"/>
      <c r="K37" s="471"/>
      <c r="L37" s="471"/>
      <c r="M37" s="471"/>
      <c r="N37" s="471"/>
      <c r="O37" s="471"/>
      <c r="P37" s="471"/>
      <c r="Q37" s="472"/>
    </row>
  </sheetData>
  <sheetProtection algorithmName="SHA-512" hashValue="VzN+OU7GnHQoleqImh33H5c2n232kyzLcedm/OlJQirgq6FeKPaqRqx25VoSM8XSN6cABfGck/k72eZ47MPylw==" saltValue="vD0ElLcGxrpYKu2Tvc2yRg==" spinCount="100000" sheet="1" selectLockedCells="1"/>
  <mergeCells count="34">
    <mergeCell ref="B11:P11"/>
    <mergeCell ref="B1:P1"/>
    <mergeCell ref="B14:P14"/>
    <mergeCell ref="B15:P15"/>
    <mergeCell ref="B21:P21"/>
    <mergeCell ref="B2:P2"/>
    <mergeCell ref="B19:P19"/>
    <mergeCell ref="B20:P20"/>
    <mergeCell ref="B3:P3"/>
    <mergeCell ref="B7:P7"/>
    <mergeCell ref="B8:P8"/>
    <mergeCell ref="B4:P4"/>
    <mergeCell ref="B5:P5"/>
    <mergeCell ref="B6:P6"/>
    <mergeCell ref="B9:P9"/>
    <mergeCell ref="B10:P10"/>
    <mergeCell ref="B12:P12"/>
    <mergeCell ref="B13:P13"/>
    <mergeCell ref="B16:P16"/>
    <mergeCell ref="B17:P17"/>
    <mergeCell ref="B18:P18"/>
    <mergeCell ref="B35:P35"/>
    <mergeCell ref="B22:P22"/>
    <mergeCell ref="B23:P23"/>
    <mergeCell ref="B25:P25"/>
    <mergeCell ref="B26:P26"/>
    <mergeCell ref="B27:P27"/>
    <mergeCell ref="B24:P24"/>
    <mergeCell ref="B32:P32"/>
    <mergeCell ref="B33:P33"/>
    <mergeCell ref="B28:P28"/>
    <mergeCell ref="B29:P29"/>
    <mergeCell ref="B30:P30"/>
    <mergeCell ref="B31:P31"/>
  </mergeCells>
  <pageMargins left="0.25" right="0.25" top="0.5" bottom="0.45" header="0.25" footer="0.25"/>
  <pageSetup scale="70" fitToHeight="0" orientation="portrait" r:id="rId1"/>
  <headerFooter>
    <oddFooter xml:space="preserve">&amp;LFAD-APP 0524&amp;CPage &amp;P of &amp;N&amp;R© 2024 Ryan Specialty Group, LLC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F4B0F-5DC3-4D1A-AF76-A60608F5E4D7}">
  <sheetPr>
    <tabColor theme="0" tint="-0.249977111117893"/>
    <pageSetUpPr fitToPage="1"/>
  </sheetPr>
  <dimension ref="A1:D114"/>
  <sheetViews>
    <sheetView showGridLines="0" zoomScaleNormal="100" workbookViewId="0">
      <selection activeCell="A6" sqref="A6"/>
    </sheetView>
  </sheetViews>
  <sheetFormatPr defaultRowHeight="15" x14ac:dyDescent="0.25"/>
  <cols>
    <col min="1" max="1" width="41.42578125" customWidth="1"/>
    <col min="2" max="2" width="35.5703125" customWidth="1"/>
    <col min="3" max="3" width="56.140625" customWidth="1"/>
    <col min="4" max="4" width="67.5703125" customWidth="1"/>
  </cols>
  <sheetData>
    <row r="1" spans="1:4" ht="18" x14ac:dyDescent="0.25">
      <c r="A1" s="928"/>
    </row>
    <row r="3" spans="1:4" ht="18" x14ac:dyDescent="0.25">
      <c r="A3" s="927"/>
    </row>
    <row r="4" spans="1:4" ht="18" x14ac:dyDescent="0.25">
      <c r="A4" s="927" t="s">
        <v>788</v>
      </c>
    </row>
    <row r="5" spans="1:4" ht="18" x14ac:dyDescent="0.25">
      <c r="A5" s="927" t="s">
        <v>787</v>
      </c>
    </row>
    <row r="6" spans="1:4" x14ac:dyDescent="0.25">
      <c r="A6" s="926"/>
    </row>
    <row r="8" spans="1:4" x14ac:dyDescent="0.25">
      <c r="A8" s="925" t="s">
        <v>786</v>
      </c>
    </row>
    <row r="10" spans="1:4" ht="15.75" thickBot="1" x14ac:dyDescent="0.3">
      <c r="A10" s="924"/>
    </row>
    <row r="11" spans="1:4" ht="42.75" customHeight="1" thickTop="1" thickBot="1" x14ac:dyDescent="0.3">
      <c r="A11" s="923" t="s">
        <v>785</v>
      </c>
      <c r="B11" s="1454" t="s">
        <v>784</v>
      </c>
      <c r="C11" s="1455"/>
      <c r="D11" s="1456"/>
    </row>
    <row r="12" spans="1:4" ht="53.25" customHeight="1" thickTop="1" x14ac:dyDescent="0.25">
      <c r="A12" s="917"/>
      <c r="B12" s="1457" t="s">
        <v>783</v>
      </c>
      <c r="C12" s="1458"/>
      <c r="D12" s="1459"/>
    </row>
    <row r="13" spans="1:4" ht="15.75" thickBot="1" x14ac:dyDescent="0.3">
      <c r="A13" s="916" t="s">
        <v>782</v>
      </c>
      <c r="B13" s="1433"/>
      <c r="C13" s="1460"/>
      <c r="D13" s="1434"/>
    </row>
    <row r="14" spans="1:4" ht="33.75" customHeight="1" x14ac:dyDescent="0.25">
      <c r="A14" s="922"/>
      <c r="B14" s="1461" t="s">
        <v>781</v>
      </c>
      <c r="C14" s="1462"/>
      <c r="D14" s="1463"/>
    </row>
    <row r="15" spans="1:4" ht="9.75" customHeight="1" x14ac:dyDescent="0.25">
      <c r="A15" s="922"/>
      <c r="B15" s="1482"/>
      <c r="C15" s="1483"/>
      <c r="D15" s="1484"/>
    </row>
    <row r="16" spans="1:4" ht="17.25" customHeight="1" x14ac:dyDescent="0.25">
      <c r="A16" s="921"/>
      <c r="B16" s="1485" t="s">
        <v>780</v>
      </c>
      <c r="C16" s="1486"/>
      <c r="D16" s="1487"/>
    </row>
    <row r="17" spans="1:4" ht="25.5" customHeight="1" x14ac:dyDescent="0.25">
      <c r="A17" s="920" t="s">
        <v>779</v>
      </c>
      <c r="B17" s="1485" t="s">
        <v>778</v>
      </c>
      <c r="C17" s="1486"/>
      <c r="D17" s="1487"/>
    </row>
    <row r="18" spans="1:4" ht="16.5" customHeight="1" x14ac:dyDescent="0.25">
      <c r="A18" s="919"/>
      <c r="B18" s="1485" t="s">
        <v>777</v>
      </c>
      <c r="C18" s="1486"/>
      <c r="D18" s="1487"/>
    </row>
    <row r="19" spans="1:4" ht="6.75" customHeight="1" x14ac:dyDescent="0.25">
      <c r="A19" s="919"/>
      <c r="B19" s="1488"/>
      <c r="C19" s="1489"/>
      <c r="D19" s="1490"/>
    </row>
    <row r="20" spans="1:4" ht="15.75" customHeight="1" thickBot="1" x14ac:dyDescent="0.3">
      <c r="A20" s="918"/>
      <c r="B20" s="1433" t="s">
        <v>776</v>
      </c>
      <c r="C20" s="1460"/>
      <c r="D20" s="1434"/>
    </row>
    <row r="21" spans="1:4" ht="41.25" customHeight="1" x14ac:dyDescent="0.25">
      <c r="A21" s="917"/>
      <c r="B21" s="1461" t="s">
        <v>775</v>
      </c>
      <c r="C21" s="1462"/>
      <c r="D21" s="1463"/>
    </row>
    <row r="22" spans="1:4" ht="15.75" thickBot="1" x14ac:dyDescent="0.3">
      <c r="A22" s="916" t="s">
        <v>774</v>
      </c>
      <c r="B22" s="1433"/>
      <c r="C22" s="1460"/>
      <c r="D22" s="1434"/>
    </row>
    <row r="23" spans="1:4" ht="36" customHeight="1" thickBot="1" x14ac:dyDescent="0.3">
      <c r="A23" s="1491" t="s">
        <v>773</v>
      </c>
      <c r="B23" s="1492"/>
      <c r="C23" s="915" t="s">
        <v>772</v>
      </c>
      <c r="D23" s="915" t="s">
        <v>771</v>
      </c>
    </row>
    <row r="24" spans="1:4" ht="17.25" customHeight="1" x14ac:dyDescent="0.25">
      <c r="A24" s="1466" t="s">
        <v>770</v>
      </c>
      <c r="B24" s="1467"/>
      <c r="C24" s="904"/>
      <c r="D24" s="904"/>
    </row>
    <row r="25" spans="1:4" ht="31.5" customHeight="1" x14ac:dyDescent="0.25">
      <c r="A25" s="1452" t="s">
        <v>769</v>
      </c>
      <c r="B25" s="1453"/>
      <c r="C25" s="914" t="s">
        <v>65</v>
      </c>
      <c r="D25" s="914" t="s">
        <v>4</v>
      </c>
    </row>
    <row r="26" spans="1:4" ht="15.75" thickBot="1" x14ac:dyDescent="0.3">
      <c r="A26" s="1433" t="s">
        <v>768</v>
      </c>
      <c r="B26" s="1434"/>
      <c r="C26" s="913"/>
      <c r="D26" s="913"/>
    </row>
    <row r="27" spans="1:4" ht="15.75" thickBot="1" x14ac:dyDescent="0.3">
      <c r="A27" s="1435" t="s">
        <v>767</v>
      </c>
      <c r="B27" s="1437"/>
      <c r="C27" s="912" t="s">
        <v>65</v>
      </c>
      <c r="D27" s="912" t="s">
        <v>4</v>
      </c>
    </row>
    <row r="28" spans="1:4" ht="15.75" thickBot="1" x14ac:dyDescent="0.3">
      <c r="A28" s="1435" t="s">
        <v>766</v>
      </c>
      <c r="B28" s="1437"/>
      <c r="C28" s="912" t="s">
        <v>65</v>
      </c>
      <c r="D28" s="912" t="s">
        <v>4</v>
      </c>
    </row>
    <row r="29" spans="1:4" ht="29.25" customHeight="1" thickBot="1" x14ac:dyDescent="0.3">
      <c r="A29" s="1435" t="s">
        <v>765</v>
      </c>
      <c r="B29" s="1437"/>
      <c r="C29" s="912" t="s">
        <v>65</v>
      </c>
      <c r="D29" s="912" t="s">
        <v>4</v>
      </c>
    </row>
    <row r="30" spans="1:4" x14ac:dyDescent="0.25">
      <c r="A30" s="1466" t="s">
        <v>764</v>
      </c>
      <c r="B30" s="1467"/>
      <c r="C30" s="1464" t="s">
        <v>4</v>
      </c>
      <c r="D30" s="1464" t="s">
        <v>760</v>
      </c>
    </row>
    <row r="31" spans="1:4" ht="15.75" thickBot="1" x14ac:dyDescent="0.3">
      <c r="A31" s="1480" t="s">
        <v>763</v>
      </c>
      <c r="B31" s="1481"/>
      <c r="C31" s="1465"/>
      <c r="D31" s="1465"/>
    </row>
    <row r="32" spans="1:4" ht="15.75" thickBot="1" x14ac:dyDescent="0.3">
      <c r="A32" s="1435" t="s">
        <v>762</v>
      </c>
      <c r="B32" s="1437"/>
      <c r="C32" s="912" t="s">
        <v>4</v>
      </c>
      <c r="D32" s="912" t="s">
        <v>760</v>
      </c>
    </row>
    <row r="33" spans="1:4" ht="15.75" thickBot="1" x14ac:dyDescent="0.3">
      <c r="A33" s="1435" t="s">
        <v>761</v>
      </c>
      <c r="B33" s="1437"/>
      <c r="C33" s="912" t="s">
        <v>4</v>
      </c>
      <c r="D33" s="912" t="s">
        <v>760</v>
      </c>
    </row>
    <row r="34" spans="1:4" ht="33.75" customHeight="1" thickBot="1" x14ac:dyDescent="0.3">
      <c r="A34" s="911" t="s">
        <v>759</v>
      </c>
      <c r="B34" s="1435" t="s">
        <v>758</v>
      </c>
      <c r="C34" s="1436"/>
      <c r="D34" s="1437"/>
    </row>
    <row r="35" spans="1:4" x14ac:dyDescent="0.25">
      <c r="A35" s="902"/>
      <c r="B35" s="902"/>
      <c r="C35" s="902"/>
      <c r="D35" s="902"/>
    </row>
    <row r="36" spans="1:4" ht="15.75" thickBot="1" x14ac:dyDescent="0.3">
      <c r="A36" s="910"/>
    </row>
    <row r="37" spans="1:4" ht="15.75" thickBot="1" x14ac:dyDescent="0.3">
      <c r="A37" s="1438"/>
      <c r="B37" s="1439"/>
      <c r="C37" s="1440"/>
    </row>
    <row r="38" spans="1:4" ht="41.25" customHeight="1" thickBot="1" x14ac:dyDescent="0.3">
      <c r="A38" s="1441" t="s">
        <v>757</v>
      </c>
      <c r="B38" s="1442"/>
      <c r="C38" s="907" t="s">
        <v>756</v>
      </c>
    </row>
    <row r="39" spans="1:4" ht="15.75" thickBot="1" x14ac:dyDescent="0.3">
      <c r="A39" s="1443" t="s">
        <v>755</v>
      </c>
      <c r="B39" s="1444"/>
      <c r="C39" s="1445"/>
    </row>
    <row r="40" spans="1:4" ht="70.5" customHeight="1" x14ac:dyDescent="0.25">
      <c r="A40" s="1446" t="s">
        <v>754</v>
      </c>
      <c r="B40" s="1447"/>
      <c r="C40" s="905" t="s">
        <v>753</v>
      </c>
    </row>
    <row r="41" spans="1:4" x14ac:dyDescent="0.25">
      <c r="A41" s="1448"/>
      <c r="B41" s="1449"/>
      <c r="C41" s="908"/>
    </row>
    <row r="42" spans="1:4" ht="55.5" customHeight="1" thickBot="1" x14ac:dyDescent="0.3">
      <c r="A42" s="1450"/>
      <c r="B42" s="1451"/>
      <c r="C42" s="907" t="s">
        <v>752</v>
      </c>
    </row>
    <row r="43" spans="1:4" x14ac:dyDescent="0.25">
      <c r="A43" s="1446" t="s">
        <v>751</v>
      </c>
      <c r="B43" s="1447"/>
      <c r="C43" s="906"/>
    </row>
    <row r="44" spans="1:4" ht="35.25" customHeight="1" x14ac:dyDescent="0.25">
      <c r="A44" s="1448"/>
      <c r="B44" s="1449"/>
      <c r="C44" s="905" t="s">
        <v>750</v>
      </c>
    </row>
    <row r="45" spans="1:4" x14ac:dyDescent="0.25">
      <c r="A45" s="1448"/>
      <c r="B45" s="1449"/>
      <c r="C45" s="904"/>
    </row>
    <row r="46" spans="1:4" ht="24" customHeight="1" x14ac:dyDescent="0.25">
      <c r="A46" s="1448"/>
      <c r="B46" s="1449"/>
      <c r="C46" s="909" t="s">
        <v>749</v>
      </c>
    </row>
    <row r="47" spans="1:4" ht="28.5" customHeight="1" x14ac:dyDescent="0.25">
      <c r="A47" s="1448"/>
      <c r="B47" s="1449"/>
      <c r="C47" s="909" t="s">
        <v>748</v>
      </c>
    </row>
    <row r="48" spans="1:4" ht="18" customHeight="1" x14ac:dyDescent="0.25">
      <c r="A48" s="1448"/>
      <c r="B48" s="1449"/>
      <c r="C48" s="909" t="s">
        <v>747</v>
      </c>
    </row>
    <row r="49" spans="1:3" x14ac:dyDescent="0.25">
      <c r="A49" s="1448"/>
      <c r="B49" s="1449"/>
      <c r="C49" s="904"/>
    </row>
    <row r="50" spans="1:3" ht="30" customHeight="1" thickBot="1" x14ac:dyDescent="0.3">
      <c r="A50" s="1450"/>
      <c r="B50" s="1451"/>
      <c r="C50" s="907" t="s">
        <v>746</v>
      </c>
    </row>
    <row r="51" spans="1:3" ht="33.75" customHeight="1" x14ac:dyDescent="0.25">
      <c r="A51" s="1446" t="s">
        <v>745</v>
      </c>
      <c r="B51" s="1447"/>
      <c r="C51" s="905" t="s">
        <v>744</v>
      </c>
    </row>
    <row r="52" spans="1:3" x14ac:dyDescent="0.25">
      <c r="A52" s="1448" t="s">
        <v>743</v>
      </c>
      <c r="B52" s="1449"/>
      <c r="C52" s="906"/>
    </row>
    <row r="53" spans="1:3" ht="24" customHeight="1" x14ac:dyDescent="0.25">
      <c r="A53" s="1470"/>
      <c r="B53" s="1471"/>
      <c r="C53" s="909" t="s">
        <v>742</v>
      </c>
    </row>
    <row r="54" spans="1:3" ht="18" customHeight="1" x14ac:dyDescent="0.25">
      <c r="A54" s="1470"/>
      <c r="B54" s="1471"/>
      <c r="C54" s="909" t="s">
        <v>741</v>
      </c>
    </row>
    <row r="55" spans="1:3" ht="18.75" customHeight="1" x14ac:dyDescent="0.25">
      <c r="A55" s="1470"/>
      <c r="B55" s="1471"/>
      <c r="C55" s="909" t="s">
        <v>740</v>
      </c>
    </row>
    <row r="56" spans="1:3" x14ac:dyDescent="0.25">
      <c r="A56" s="1470"/>
      <c r="B56" s="1471"/>
      <c r="C56" s="908"/>
    </row>
    <row r="57" spans="1:3" ht="40.5" customHeight="1" thickBot="1" x14ac:dyDescent="0.3">
      <c r="A57" s="1472"/>
      <c r="B57" s="1473"/>
      <c r="C57" s="907" t="s">
        <v>739</v>
      </c>
    </row>
    <row r="58" spans="1:3" ht="15.75" thickBot="1" x14ac:dyDescent="0.3">
      <c r="A58" s="1443" t="s">
        <v>738</v>
      </c>
      <c r="B58" s="1444"/>
      <c r="C58" s="1445"/>
    </row>
    <row r="59" spans="1:3" x14ac:dyDescent="0.25">
      <c r="A59" s="1446" t="s">
        <v>737</v>
      </c>
      <c r="B59" s="1447"/>
      <c r="C59" s="906"/>
    </row>
    <row r="60" spans="1:3" ht="33.75" customHeight="1" x14ac:dyDescent="0.25">
      <c r="A60" s="1448"/>
      <c r="B60" s="1449"/>
      <c r="C60" s="905" t="s">
        <v>736</v>
      </c>
    </row>
    <row r="61" spans="1:3" x14ac:dyDescent="0.25">
      <c r="A61" s="1448"/>
      <c r="B61" s="1449"/>
      <c r="C61" s="904"/>
    </row>
    <row r="62" spans="1:3" ht="21.75" customHeight="1" thickBot="1" x14ac:dyDescent="0.3">
      <c r="A62" s="1450"/>
      <c r="B62" s="1451"/>
      <c r="C62" s="903" t="s">
        <v>735</v>
      </c>
    </row>
    <row r="63" spans="1:3" x14ac:dyDescent="0.25">
      <c r="A63" s="1446" t="s">
        <v>734</v>
      </c>
      <c r="B63" s="1447"/>
      <c r="C63" s="906"/>
    </row>
    <row r="64" spans="1:3" ht="23.25" customHeight="1" x14ac:dyDescent="0.25">
      <c r="A64" s="1448"/>
      <c r="B64" s="1449"/>
      <c r="C64" s="905" t="s">
        <v>733</v>
      </c>
    </row>
    <row r="65" spans="1:3" x14ac:dyDescent="0.25">
      <c r="A65" s="1448"/>
      <c r="B65" s="1449"/>
      <c r="C65" s="906"/>
    </row>
    <row r="66" spans="1:3" ht="38.25" customHeight="1" thickBot="1" x14ac:dyDescent="0.3">
      <c r="A66" s="1450"/>
      <c r="B66" s="1451"/>
      <c r="C66" s="903" t="s">
        <v>732</v>
      </c>
    </row>
    <row r="67" spans="1:3" x14ac:dyDescent="0.25">
      <c r="A67" s="1446" t="s">
        <v>731</v>
      </c>
      <c r="B67" s="1447"/>
      <c r="C67" s="906"/>
    </row>
    <row r="68" spans="1:3" ht="29.25" customHeight="1" x14ac:dyDescent="0.25">
      <c r="A68" s="1448"/>
      <c r="B68" s="1449"/>
      <c r="C68" s="905" t="s">
        <v>730</v>
      </c>
    </row>
    <row r="69" spans="1:3" x14ac:dyDescent="0.25">
      <c r="A69" s="1448"/>
      <c r="B69" s="1449"/>
      <c r="C69" s="904"/>
    </row>
    <row r="70" spans="1:3" ht="27.75" customHeight="1" thickBot="1" x14ac:dyDescent="0.3">
      <c r="A70" s="1450"/>
      <c r="B70" s="1451"/>
      <c r="C70" s="903" t="s">
        <v>729</v>
      </c>
    </row>
    <row r="71" spans="1:3" x14ac:dyDescent="0.25">
      <c r="A71" s="902"/>
      <c r="B71" s="902"/>
      <c r="C71" s="902"/>
    </row>
    <row r="72" spans="1:3" x14ac:dyDescent="0.25">
      <c r="A72" s="900"/>
    </row>
    <row r="73" spans="1:3" ht="15.75" thickBot="1" x14ac:dyDescent="0.3">
      <c r="A73" s="901"/>
    </row>
    <row r="74" spans="1:3" ht="15.75" thickBot="1" x14ac:dyDescent="0.3">
      <c r="A74" s="1443" t="s">
        <v>728</v>
      </c>
      <c r="B74" s="1445"/>
    </row>
    <row r="75" spans="1:3" ht="63.75" customHeight="1" x14ac:dyDescent="0.25">
      <c r="A75" s="1466" t="s">
        <v>727</v>
      </c>
      <c r="B75" s="1467"/>
    </row>
    <row r="76" spans="1:3" x14ac:dyDescent="0.25">
      <c r="A76" s="1452"/>
      <c r="B76" s="1453"/>
    </row>
    <row r="77" spans="1:3" ht="30" customHeight="1" x14ac:dyDescent="0.25">
      <c r="A77" s="1474" t="s">
        <v>726</v>
      </c>
      <c r="B77" s="1475"/>
    </row>
    <row r="78" spans="1:3" x14ac:dyDescent="0.25">
      <c r="A78" s="1452"/>
      <c r="B78" s="1453"/>
    </row>
    <row r="79" spans="1:3" x14ac:dyDescent="0.25">
      <c r="A79" s="1476"/>
      <c r="B79" s="1477"/>
    </row>
    <row r="80" spans="1:3" ht="38.25" customHeight="1" x14ac:dyDescent="0.25">
      <c r="A80" s="1478" t="s">
        <v>725</v>
      </c>
      <c r="B80" s="1479"/>
    </row>
    <row r="81" spans="1:2" x14ac:dyDescent="0.25">
      <c r="A81" s="1478"/>
      <c r="B81" s="1479"/>
    </row>
    <row r="82" spans="1:2" ht="25.5" customHeight="1" thickBot="1" x14ac:dyDescent="0.3">
      <c r="A82" s="1480" t="s">
        <v>724</v>
      </c>
      <c r="B82" s="1481"/>
    </row>
    <row r="83" spans="1:2" ht="15.75" thickBot="1" x14ac:dyDescent="0.3">
      <c r="A83" s="1443" t="s">
        <v>723</v>
      </c>
      <c r="B83" s="1445"/>
    </row>
    <row r="84" spans="1:2" ht="15.75" thickBot="1" x14ac:dyDescent="0.3">
      <c r="A84" s="1468"/>
      <c r="B84" s="1469"/>
    </row>
    <row r="85" spans="1:2" ht="27" customHeight="1" x14ac:dyDescent="0.25">
      <c r="A85" s="1461" t="s">
        <v>722</v>
      </c>
      <c r="B85" s="1463"/>
    </row>
    <row r="86" spans="1:2" x14ac:dyDescent="0.25">
      <c r="A86" s="1452"/>
      <c r="B86" s="1453"/>
    </row>
    <row r="87" spans="1:2" x14ac:dyDescent="0.25">
      <c r="A87" s="1452" t="s">
        <v>721</v>
      </c>
      <c r="B87" s="1453"/>
    </row>
    <row r="88" spans="1:2" x14ac:dyDescent="0.25">
      <c r="A88" s="1452" t="s">
        <v>720</v>
      </c>
      <c r="B88" s="1453"/>
    </row>
    <row r="89" spans="1:2" x14ac:dyDescent="0.25">
      <c r="A89" s="1452" t="s">
        <v>720</v>
      </c>
      <c r="B89" s="1453"/>
    </row>
    <row r="90" spans="1:2" x14ac:dyDescent="0.25">
      <c r="A90" s="1452" t="s">
        <v>719</v>
      </c>
      <c r="B90" s="1453"/>
    </row>
    <row r="91" spans="1:2" x14ac:dyDescent="0.25">
      <c r="A91" s="1452" t="s">
        <v>718</v>
      </c>
      <c r="B91" s="1453"/>
    </row>
    <row r="92" spans="1:2" x14ac:dyDescent="0.25">
      <c r="A92" s="1452" t="s">
        <v>717</v>
      </c>
      <c r="B92" s="1453"/>
    </row>
    <row r="93" spans="1:2" x14ac:dyDescent="0.25">
      <c r="A93" s="1452" t="s">
        <v>716</v>
      </c>
      <c r="B93" s="1453"/>
    </row>
    <row r="94" spans="1:2" x14ac:dyDescent="0.25">
      <c r="A94" s="1452" t="s">
        <v>715</v>
      </c>
      <c r="B94" s="1453"/>
    </row>
    <row r="95" spans="1:2" x14ac:dyDescent="0.25">
      <c r="A95" s="1452" t="s">
        <v>714</v>
      </c>
      <c r="B95" s="1453"/>
    </row>
    <row r="96" spans="1:2" x14ac:dyDescent="0.25">
      <c r="A96" s="1452" t="s">
        <v>713</v>
      </c>
      <c r="B96" s="1453"/>
    </row>
    <row r="97" spans="1:2" x14ac:dyDescent="0.25">
      <c r="A97" s="1452" t="s">
        <v>712</v>
      </c>
      <c r="B97" s="1453"/>
    </row>
    <row r="98" spans="1:2" x14ac:dyDescent="0.25">
      <c r="A98" s="1452" t="s">
        <v>711</v>
      </c>
      <c r="B98" s="1453"/>
    </row>
    <row r="99" spans="1:2" x14ac:dyDescent="0.25">
      <c r="A99" s="1452" t="s">
        <v>710</v>
      </c>
      <c r="B99" s="1453"/>
    </row>
    <row r="100" spans="1:2" x14ac:dyDescent="0.25">
      <c r="A100" s="1452" t="s">
        <v>709</v>
      </c>
      <c r="B100" s="1453"/>
    </row>
    <row r="101" spans="1:2" x14ac:dyDescent="0.25">
      <c r="A101" s="1452" t="s">
        <v>708</v>
      </c>
      <c r="B101" s="1453"/>
    </row>
    <row r="102" spans="1:2" x14ac:dyDescent="0.25">
      <c r="A102" s="1452" t="s">
        <v>707</v>
      </c>
      <c r="B102" s="1453"/>
    </row>
    <row r="103" spans="1:2" ht="15.75" thickBot="1" x14ac:dyDescent="0.3">
      <c r="A103" s="1433"/>
      <c r="B103" s="1434"/>
    </row>
    <row r="104" spans="1:2" x14ac:dyDescent="0.25">
      <c r="A104" s="900"/>
    </row>
    <row r="106" spans="1:2" x14ac:dyDescent="0.25">
      <c r="A106" s="900"/>
    </row>
    <row r="107" spans="1:2" x14ac:dyDescent="0.25">
      <c r="A107" s="899"/>
    </row>
    <row r="108" spans="1:2" x14ac:dyDescent="0.25">
      <c r="A108" s="898" t="s">
        <v>706</v>
      </c>
    </row>
    <row r="109" spans="1:2" x14ac:dyDescent="0.25">
      <c r="A109" s="898"/>
    </row>
    <row r="110" spans="1:2" ht="20.25" x14ac:dyDescent="0.25">
      <c r="A110" s="897" t="s">
        <v>705</v>
      </c>
    </row>
    <row r="111" spans="1:2" ht="20.25" x14ac:dyDescent="0.25">
      <c r="A111" s="896"/>
    </row>
    <row r="112" spans="1:2" ht="20.25" x14ac:dyDescent="0.25">
      <c r="A112" s="896" t="s">
        <v>704</v>
      </c>
    </row>
    <row r="113" spans="1:1" ht="20.25" x14ac:dyDescent="0.25">
      <c r="A113" s="896" t="s">
        <v>703</v>
      </c>
    </row>
    <row r="114" spans="1:1" ht="20.25" x14ac:dyDescent="0.25">
      <c r="A114" s="896" t="s">
        <v>702</v>
      </c>
    </row>
  </sheetData>
  <sheetProtection algorithmName="SHA-512" hashValue="dvxIkD7izy1LfW074DT9CJC0/IEcjo3qZm/tLA0i+9HDvRE3fKdHhKSHIJc2+/k168OPDOoTl/VQu/oEB0dOlw==" saltValue="GdE0biUlQE49DG7GN3zxSA==" spinCount="100000" sheet="1" objects="1" scenarios="1"/>
  <mergeCells count="70">
    <mergeCell ref="A32:B32"/>
    <mergeCell ref="D30:D31"/>
    <mergeCell ref="A33:B33"/>
    <mergeCell ref="A51:B51"/>
    <mergeCell ref="A52:B52"/>
    <mergeCell ref="A83:B83"/>
    <mergeCell ref="A84:B84"/>
    <mergeCell ref="A56:B56"/>
    <mergeCell ref="A57:B57"/>
    <mergeCell ref="A58:C58"/>
    <mergeCell ref="A59:B62"/>
    <mergeCell ref="A63:B66"/>
    <mergeCell ref="A77:B77"/>
    <mergeCell ref="A78:B78"/>
    <mergeCell ref="A79:B79"/>
    <mergeCell ref="A80:B80"/>
    <mergeCell ref="A81:B81"/>
    <mergeCell ref="A82:B82"/>
    <mergeCell ref="A96:B96"/>
    <mergeCell ref="A97:B97"/>
    <mergeCell ref="A86:B86"/>
    <mergeCell ref="A87:B87"/>
    <mergeCell ref="A88:B88"/>
    <mergeCell ref="A89:B89"/>
    <mergeCell ref="A90:B90"/>
    <mergeCell ref="A91:B91"/>
    <mergeCell ref="A74:B74"/>
    <mergeCell ref="A75:B75"/>
    <mergeCell ref="A76:B76"/>
    <mergeCell ref="A24:B24"/>
    <mergeCell ref="A25:B25"/>
    <mergeCell ref="A26:B26"/>
    <mergeCell ref="A27:B27"/>
    <mergeCell ref="A28:B28"/>
    <mergeCell ref="A29:B29"/>
    <mergeCell ref="A67:B70"/>
    <mergeCell ref="A53:B53"/>
    <mergeCell ref="A54:B54"/>
    <mergeCell ref="A55:B55"/>
    <mergeCell ref="A43:B50"/>
    <mergeCell ref="A30:B30"/>
    <mergeCell ref="A31:B31"/>
    <mergeCell ref="B11:D11"/>
    <mergeCell ref="B12:D13"/>
    <mergeCell ref="B20:D20"/>
    <mergeCell ref="B21:D22"/>
    <mergeCell ref="C30:C31"/>
    <mergeCell ref="B14:D14"/>
    <mergeCell ref="B15:D15"/>
    <mergeCell ref="B16:D16"/>
    <mergeCell ref="B17:D17"/>
    <mergeCell ref="B18:D18"/>
    <mergeCell ref="B19:D19"/>
    <mergeCell ref="A23:B23"/>
    <mergeCell ref="A103:B103"/>
    <mergeCell ref="B34:D34"/>
    <mergeCell ref="A37:C37"/>
    <mergeCell ref="A38:B38"/>
    <mergeCell ref="A39:C39"/>
    <mergeCell ref="A40:B42"/>
    <mergeCell ref="A98:B98"/>
    <mergeCell ref="A99:B99"/>
    <mergeCell ref="A100:B100"/>
    <mergeCell ref="A101:B101"/>
    <mergeCell ref="A102:B102"/>
    <mergeCell ref="A92:B92"/>
    <mergeCell ref="A93:B93"/>
    <mergeCell ref="A94:B94"/>
    <mergeCell ref="A95:B95"/>
    <mergeCell ref="A85:B85"/>
  </mergeCells>
  <hyperlinks>
    <hyperlink ref="A77" r:id="rId1" display="https://ryanspecialty.com/privacy-statement/" xr:uid="{C69910AD-4729-488D-A736-57C767C1B9ED}"/>
  </hyperlinks>
  <pageMargins left="0.7" right="0.7" top="0.75" bottom="0.75" header="0.3" footer="0.3"/>
  <pageSetup scale="43" fitToHeight="0" orientation="portrait" r:id="rId2"/>
  <headerFooter>
    <oddFooter xml:space="preserve">&amp;LFAD-APP 0524&amp;CPage &amp;P of &amp;N&amp;R© 2024 Ryan Specialty Group, LLC </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53"/>
  <sheetViews>
    <sheetView topLeftCell="V1" zoomScaleNormal="100" workbookViewId="0">
      <pane xSplit="5" ySplit="2" topLeftCell="AA3" activePane="bottomRight" state="frozen"/>
      <selection activeCell="V1" sqref="V1"/>
      <selection pane="topRight" activeCell="AA1" sqref="AA1"/>
      <selection pane="bottomLeft" activeCell="V3" sqref="V3"/>
      <selection pane="bottomRight" activeCell="X25" sqref="X25"/>
    </sheetView>
  </sheetViews>
  <sheetFormatPr defaultColWidth="9.140625" defaultRowHeight="15" x14ac:dyDescent="0.25"/>
  <cols>
    <col min="1" max="1" width="16.28515625" style="300" bestFit="1" customWidth="1"/>
    <col min="2" max="2" width="9.5703125" style="300" bestFit="1" customWidth="1"/>
    <col min="3" max="3" width="16.28515625" style="300" bestFit="1" customWidth="1"/>
    <col min="4" max="4" width="12.28515625" style="300" bestFit="1" customWidth="1"/>
    <col min="5" max="5" width="8.42578125" style="300" bestFit="1" customWidth="1"/>
    <col min="6" max="6" width="12.85546875" style="300" bestFit="1" customWidth="1"/>
    <col min="7" max="7" width="12.140625" style="300" bestFit="1" customWidth="1"/>
    <col min="8" max="8" width="17.42578125" style="300" bestFit="1" customWidth="1"/>
    <col min="9" max="9" width="14.5703125" style="300" bestFit="1" customWidth="1"/>
    <col min="10" max="10" width="18.28515625" style="300" bestFit="1" customWidth="1"/>
    <col min="11" max="11" width="11.28515625" style="300" bestFit="1" customWidth="1"/>
    <col min="12" max="12" width="16" style="300" bestFit="1" customWidth="1"/>
    <col min="13" max="13" width="8.7109375" style="300" bestFit="1" customWidth="1"/>
    <col min="14" max="14" width="9.5703125" style="300" bestFit="1" customWidth="1"/>
    <col min="15" max="15" width="14" style="300" bestFit="1" customWidth="1"/>
    <col min="16" max="16" width="14.28515625" style="300" bestFit="1" customWidth="1"/>
    <col min="17" max="17" width="19.140625" style="300" bestFit="1" customWidth="1"/>
    <col min="18" max="18" width="21.42578125" style="300" bestFit="1" customWidth="1"/>
    <col min="19" max="19" width="18.7109375" style="300" bestFit="1" customWidth="1"/>
    <col min="20" max="20" width="13.7109375" style="300" customWidth="1"/>
    <col min="21" max="22" width="10.7109375" style="300" bestFit="1" customWidth="1"/>
    <col min="23" max="23" width="9.5703125" style="300" bestFit="1" customWidth="1"/>
    <col min="24" max="24" width="9.140625" style="300" bestFit="1" customWidth="1"/>
    <col min="25" max="25" width="10.7109375" style="300" bestFit="1" customWidth="1"/>
    <col min="26" max="26" width="12.42578125" style="577" customWidth="1"/>
    <col min="27" max="27" width="12.42578125" style="549" customWidth="1"/>
    <col min="28" max="30" width="10.85546875" style="549" bestFit="1" customWidth="1"/>
    <col min="31" max="31" width="10.85546875" style="300" bestFit="1" customWidth="1"/>
    <col min="32" max="33" width="9.140625" style="300"/>
    <col min="34" max="34" width="16" style="300" bestFit="1" customWidth="1"/>
    <col min="35" max="35" width="12.42578125" style="300" customWidth="1"/>
    <col min="36" max="39" width="10.85546875" style="300" bestFit="1" customWidth="1"/>
    <col min="40" max="42" width="8.5703125" style="300" bestFit="1" customWidth="1"/>
    <col min="43" max="43" width="10.140625" style="300" bestFit="1" customWidth="1"/>
    <col min="44" max="46" width="9.140625" style="300"/>
    <col min="47" max="47" width="10.85546875" style="300" bestFit="1" customWidth="1"/>
    <col min="48" max="50" width="9.140625" style="300"/>
    <col min="51" max="51" width="10.140625" style="300" bestFit="1" customWidth="1"/>
    <col min="52" max="16384" width="9.140625" style="300"/>
  </cols>
  <sheetData>
    <row r="1" spans="1:51" s="441" customFormat="1" ht="56.25" customHeight="1" x14ac:dyDescent="0.25">
      <c r="A1" s="554" t="s">
        <v>496</v>
      </c>
      <c r="C1" s="528" t="s">
        <v>491</v>
      </c>
      <c r="D1" s="658" t="s">
        <v>501</v>
      </c>
      <c r="E1" s="529" t="s">
        <v>446</v>
      </c>
      <c r="F1" s="529" t="s">
        <v>447</v>
      </c>
      <c r="G1" s="529" t="s">
        <v>453</v>
      </c>
      <c r="H1" s="529" t="s">
        <v>470</v>
      </c>
      <c r="I1" s="529" t="s">
        <v>462</v>
      </c>
      <c r="J1" s="529" t="s">
        <v>463</v>
      </c>
      <c r="K1" s="529" t="s">
        <v>464</v>
      </c>
      <c r="L1" s="529" t="s">
        <v>465</v>
      </c>
      <c r="M1" s="529" t="s">
        <v>466</v>
      </c>
      <c r="N1" s="529" t="s">
        <v>469</v>
      </c>
      <c r="O1" s="529" t="s">
        <v>471</v>
      </c>
      <c r="P1" s="529" t="s">
        <v>479</v>
      </c>
      <c r="Q1" s="529" t="s">
        <v>472</v>
      </c>
      <c r="R1" s="529" t="s">
        <v>473</v>
      </c>
      <c r="S1" s="530" t="s">
        <v>474</v>
      </c>
      <c r="V1" s="554" t="s">
        <v>482</v>
      </c>
      <c r="X1" s="528" t="s">
        <v>483</v>
      </c>
      <c r="Y1" s="529" t="s">
        <v>484</v>
      </c>
      <c r="Z1" s="713" t="s">
        <v>585</v>
      </c>
      <c r="AA1" s="723" t="s">
        <v>588</v>
      </c>
      <c r="AB1" s="1493" t="s">
        <v>569</v>
      </c>
      <c r="AC1" s="1494"/>
      <c r="AD1" s="1494"/>
      <c r="AE1" s="1495"/>
      <c r="AF1" s="1493" t="s">
        <v>570</v>
      </c>
      <c r="AG1" s="1494"/>
      <c r="AH1" s="1494"/>
      <c r="AI1" s="1495"/>
      <c r="AJ1" s="1493" t="s">
        <v>573</v>
      </c>
      <c r="AK1" s="1494"/>
      <c r="AL1" s="1494"/>
      <c r="AM1" s="1495"/>
      <c r="AN1" s="1493" t="s">
        <v>581</v>
      </c>
      <c r="AO1" s="1494"/>
      <c r="AP1" s="1494"/>
      <c r="AQ1" s="1495"/>
      <c r="AR1" s="1493" t="s">
        <v>582</v>
      </c>
      <c r="AS1" s="1494"/>
      <c r="AT1" s="1494"/>
      <c r="AU1" s="1495"/>
      <c r="AV1" s="1493" t="s">
        <v>583</v>
      </c>
      <c r="AW1" s="1494"/>
      <c r="AX1" s="1494"/>
      <c r="AY1" s="1495"/>
    </row>
    <row r="2" spans="1:51" x14ac:dyDescent="0.25">
      <c r="A2" s="635" t="s">
        <v>489</v>
      </c>
      <c r="C2" s="634">
        <v>500</v>
      </c>
      <c r="D2" s="546">
        <v>0</v>
      </c>
      <c r="E2" s="633">
        <v>1000</v>
      </c>
      <c r="F2" s="531">
        <v>300000</v>
      </c>
      <c r="G2" s="531">
        <v>2500</v>
      </c>
      <c r="H2" s="532" t="s">
        <v>84</v>
      </c>
      <c r="I2" s="533">
        <v>1000</v>
      </c>
      <c r="J2" s="532" t="s">
        <v>2</v>
      </c>
      <c r="K2" s="534" t="s">
        <v>268</v>
      </c>
      <c r="L2" s="535" t="s">
        <v>422</v>
      </c>
      <c r="M2" s="525" t="s">
        <v>272</v>
      </c>
      <c r="N2" s="526" t="s">
        <v>467</v>
      </c>
      <c r="O2" s="350" t="s">
        <v>12</v>
      </c>
      <c r="P2" s="525" t="s">
        <v>268</v>
      </c>
      <c r="Q2" s="527" t="s">
        <v>354</v>
      </c>
      <c r="R2" s="536" t="s">
        <v>390</v>
      </c>
      <c r="S2" s="537" t="s">
        <v>359</v>
      </c>
      <c r="V2" s="653">
        <v>1000</v>
      </c>
      <c r="X2" s="654">
        <v>100000</v>
      </c>
      <c r="Y2" s="577">
        <v>1000</v>
      </c>
      <c r="Z2" s="677" t="s">
        <v>572</v>
      </c>
      <c r="AA2" s="727" t="s">
        <v>588</v>
      </c>
      <c r="AB2" s="665">
        <v>100000</v>
      </c>
      <c r="AC2" s="666">
        <v>250000</v>
      </c>
      <c r="AD2" s="666">
        <v>500000</v>
      </c>
      <c r="AE2" s="667">
        <v>1000000</v>
      </c>
      <c r="AF2" s="665">
        <v>100000</v>
      </c>
      <c r="AG2" s="666">
        <v>250000</v>
      </c>
      <c r="AH2" s="666">
        <v>500000</v>
      </c>
      <c r="AI2" s="667">
        <v>1000000</v>
      </c>
      <c r="AJ2" s="665">
        <v>100000</v>
      </c>
      <c r="AK2" s="666">
        <v>250000</v>
      </c>
      <c r="AL2" s="666">
        <v>500000</v>
      </c>
      <c r="AM2" s="667">
        <v>1000000</v>
      </c>
      <c r="AN2" s="665">
        <v>100000</v>
      </c>
      <c r="AO2" s="666">
        <v>250000</v>
      </c>
      <c r="AP2" s="666">
        <v>500000</v>
      </c>
      <c r="AQ2" s="667">
        <v>1000000</v>
      </c>
      <c r="AR2" s="665">
        <v>100000</v>
      </c>
      <c r="AS2" s="666">
        <v>250000</v>
      </c>
      <c r="AT2" s="666">
        <v>500000</v>
      </c>
      <c r="AU2" s="667">
        <v>1000000</v>
      </c>
      <c r="AV2" s="665">
        <v>100000</v>
      </c>
      <c r="AW2" s="666">
        <v>250000</v>
      </c>
      <c r="AX2" s="666">
        <v>500000</v>
      </c>
      <c r="AY2" s="667">
        <v>1000000</v>
      </c>
    </row>
    <row r="3" spans="1:51" ht="15.75" thickBot="1" x14ac:dyDescent="0.3">
      <c r="A3" s="556" t="s">
        <v>490</v>
      </c>
      <c r="C3" s="634">
        <v>1000</v>
      </c>
      <c r="D3" s="546">
        <v>25000</v>
      </c>
      <c r="E3" s="633">
        <v>2500</v>
      </c>
      <c r="F3" s="531">
        <v>500000</v>
      </c>
      <c r="G3" s="531">
        <v>5000</v>
      </c>
      <c r="H3" s="532" t="s">
        <v>85</v>
      </c>
      <c r="I3" s="533">
        <v>2500</v>
      </c>
      <c r="J3" s="532" t="s">
        <v>3</v>
      </c>
      <c r="K3" s="534" t="s">
        <v>269</v>
      </c>
      <c r="L3" s="535" t="s">
        <v>423</v>
      </c>
      <c r="M3" s="525" t="s">
        <v>273</v>
      </c>
      <c r="N3" s="526" t="s">
        <v>468</v>
      </c>
      <c r="O3" s="538">
        <v>1000</v>
      </c>
      <c r="P3" s="525" t="s">
        <v>321</v>
      </c>
      <c r="Q3" s="527" t="s">
        <v>355</v>
      </c>
      <c r="R3" s="536" t="s">
        <v>378</v>
      </c>
      <c r="S3" s="537">
        <v>1000</v>
      </c>
      <c r="V3" s="653">
        <v>2500</v>
      </c>
      <c r="X3" s="654">
        <v>250000</v>
      </c>
      <c r="Y3" s="577">
        <v>2500</v>
      </c>
      <c r="Z3" s="677" t="s">
        <v>504</v>
      </c>
      <c r="AA3" s="724">
        <f>CyberSelectedLmt</f>
        <v>0</v>
      </c>
      <c r="AB3" s="673" t="s">
        <v>571</v>
      </c>
      <c r="AC3" s="674" t="s">
        <v>571</v>
      </c>
      <c r="AD3" s="674" t="s">
        <v>571</v>
      </c>
      <c r="AE3" s="675" t="s">
        <v>571</v>
      </c>
      <c r="AF3" s="673" t="s">
        <v>571</v>
      </c>
      <c r="AG3" s="674" t="s">
        <v>571</v>
      </c>
      <c r="AH3" s="674" t="s">
        <v>571</v>
      </c>
      <c r="AI3" s="675" t="s">
        <v>571</v>
      </c>
      <c r="AJ3" s="673" t="s">
        <v>571</v>
      </c>
      <c r="AK3" s="674" t="s">
        <v>571</v>
      </c>
      <c r="AL3" s="674" t="s">
        <v>571</v>
      </c>
      <c r="AM3" s="675" t="s">
        <v>571</v>
      </c>
      <c r="AN3" s="668">
        <v>50000</v>
      </c>
      <c r="AO3" s="549">
        <v>125000</v>
      </c>
      <c r="AP3" s="549">
        <v>250000</v>
      </c>
      <c r="AQ3" s="537">
        <v>500000</v>
      </c>
      <c r="AR3" s="668">
        <v>50000</v>
      </c>
      <c r="AS3" s="549">
        <v>125000</v>
      </c>
      <c r="AT3" s="549">
        <v>250000</v>
      </c>
      <c r="AU3" s="537">
        <v>500000</v>
      </c>
      <c r="AV3" s="668">
        <v>10000</v>
      </c>
      <c r="AW3" s="549">
        <v>25000</v>
      </c>
      <c r="AX3" s="549">
        <v>25000</v>
      </c>
      <c r="AY3" s="537">
        <v>25000</v>
      </c>
    </row>
    <row r="4" spans="1:51" x14ac:dyDescent="0.25">
      <c r="C4" s="634">
        <v>2000</v>
      </c>
      <c r="D4" s="546">
        <v>50000</v>
      </c>
      <c r="E4" s="633">
        <v>5000</v>
      </c>
      <c r="F4" s="531">
        <v>1000000</v>
      </c>
      <c r="G4" s="531">
        <v>10000</v>
      </c>
      <c r="H4" s="532" t="s">
        <v>86</v>
      </c>
      <c r="I4" s="533">
        <v>5000</v>
      </c>
      <c r="J4" s="534" t="s">
        <v>399</v>
      </c>
      <c r="K4" s="534" t="s">
        <v>270</v>
      </c>
      <c r="M4" s="525" t="s">
        <v>274</v>
      </c>
      <c r="O4" s="538">
        <v>2500</v>
      </c>
      <c r="P4" s="525" t="s">
        <v>320</v>
      </c>
      <c r="Q4" s="527" t="s">
        <v>356</v>
      </c>
      <c r="R4" s="536" t="s">
        <v>391</v>
      </c>
      <c r="S4" s="537">
        <v>2500</v>
      </c>
      <c r="V4" s="653">
        <v>5000</v>
      </c>
      <c r="X4" s="654">
        <v>500000</v>
      </c>
      <c r="Y4" s="577">
        <v>10000</v>
      </c>
      <c r="Z4" s="677" t="s">
        <v>505</v>
      </c>
      <c r="AA4" s="724">
        <f>CyberSelectedLmt</f>
        <v>0</v>
      </c>
      <c r="AB4" s="673" t="s">
        <v>571</v>
      </c>
      <c r="AC4" s="674" t="s">
        <v>571</v>
      </c>
      <c r="AD4" s="674" t="s">
        <v>571</v>
      </c>
      <c r="AE4" s="675" t="s">
        <v>571</v>
      </c>
      <c r="AF4" s="673" t="s">
        <v>571</v>
      </c>
      <c r="AG4" s="674" t="s">
        <v>571</v>
      </c>
      <c r="AH4" s="674" t="s">
        <v>571</v>
      </c>
      <c r="AI4" s="675" t="s">
        <v>571</v>
      </c>
      <c r="AJ4" s="673" t="s">
        <v>571</v>
      </c>
      <c r="AK4" s="674" t="s">
        <v>571</v>
      </c>
      <c r="AL4" s="674" t="s">
        <v>571</v>
      </c>
      <c r="AM4" s="675" t="s">
        <v>571</v>
      </c>
      <c r="AN4" s="668">
        <v>50000</v>
      </c>
      <c r="AO4" s="549">
        <v>125000</v>
      </c>
      <c r="AP4" s="549">
        <v>250000</v>
      </c>
      <c r="AQ4" s="537">
        <v>500000</v>
      </c>
      <c r="AR4" s="668">
        <v>50000</v>
      </c>
      <c r="AS4" s="549">
        <v>125000</v>
      </c>
      <c r="AT4" s="549">
        <v>250000</v>
      </c>
      <c r="AU4" s="537">
        <v>500000</v>
      </c>
      <c r="AV4" s="668">
        <v>10000</v>
      </c>
      <c r="AW4" s="549">
        <v>25000</v>
      </c>
      <c r="AX4" s="549">
        <v>25000</v>
      </c>
      <c r="AY4" s="537">
        <v>25000</v>
      </c>
    </row>
    <row r="5" spans="1:51" ht="15.75" thickBot="1" x14ac:dyDescent="0.3">
      <c r="C5" s="542" t="s">
        <v>492</v>
      </c>
      <c r="D5" s="546">
        <v>100000</v>
      </c>
      <c r="E5" s="633">
        <v>10000</v>
      </c>
      <c r="H5" s="532" t="s">
        <v>87</v>
      </c>
      <c r="I5" s="533">
        <v>10000</v>
      </c>
      <c r="O5" s="538">
        <v>5000</v>
      </c>
      <c r="Q5" s="527" t="s">
        <v>357</v>
      </c>
      <c r="R5" s="536" t="s">
        <v>369</v>
      </c>
      <c r="S5" s="537">
        <v>5000</v>
      </c>
      <c r="V5" s="653">
        <v>10000</v>
      </c>
      <c r="X5" s="656">
        <v>1000000</v>
      </c>
      <c r="Y5" s="676">
        <v>10000</v>
      </c>
      <c r="Z5" s="678" t="s">
        <v>506</v>
      </c>
      <c r="AA5" s="725" t="s">
        <v>571</v>
      </c>
      <c r="AB5" s="668">
        <v>50000</v>
      </c>
      <c r="AC5" s="549">
        <v>125000</v>
      </c>
      <c r="AD5" s="549">
        <v>250000</v>
      </c>
      <c r="AE5" s="537">
        <v>500000</v>
      </c>
      <c r="AF5" s="668">
        <v>25000</v>
      </c>
      <c r="AG5" s="549">
        <v>62500</v>
      </c>
      <c r="AH5" s="549">
        <v>125000</v>
      </c>
      <c r="AI5" s="537">
        <v>250000</v>
      </c>
      <c r="AJ5" s="668">
        <v>25000</v>
      </c>
      <c r="AK5" s="549">
        <v>62500</v>
      </c>
      <c r="AL5" s="549">
        <v>125000</v>
      </c>
      <c r="AM5" s="537">
        <v>250000</v>
      </c>
      <c r="AN5" s="668">
        <v>25000</v>
      </c>
      <c r="AO5" s="549">
        <v>62500</v>
      </c>
      <c r="AP5" s="549">
        <v>125000</v>
      </c>
      <c r="AQ5" s="537">
        <v>250000</v>
      </c>
      <c r="AR5" s="668">
        <v>25000</v>
      </c>
      <c r="AS5" s="549">
        <v>62500</v>
      </c>
      <c r="AT5" s="549">
        <v>125000</v>
      </c>
      <c r="AU5" s="537">
        <v>250000</v>
      </c>
      <c r="AV5" s="668">
        <v>10000</v>
      </c>
      <c r="AW5" s="549">
        <v>25000</v>
      </c>
      <c r="AX5" s="549">
        <v>25000</v>
      </c>
      <c r="AY5" s="537">
        <v>25000</v>
      </c>
    </row>
    <row r="6" spans="1:51" x14ac:dyDescent="0.25">
      <c r="C6" s="542" t="s">
        <v>493</v>
      </c>
      <c r="E6" s="633">
        <v>25000</v>
      </c>
      <c r="O6" s="538">
        <v>10000</v>
      </c>
      <c r="Q6" s="527" t="s">
        <v>369</v>
      </c>
      <c r="S6" s="537">
        <v>10000</v>
      </c>
      <c r="V6" s="653">
        <v>25000</v>
      </c>
      <c r="Z6" s="677" t="s">
        <v>507</v>
      </c>
      <c r="AA6" s="724">
        <f t="shared" ref="AA6:AA11" si="0">CyberSelectedLmt</f>
        <v>0</v>
      </c>
      <c r="AB6" s="673" t="s">
        <v>571</v>
      </c>
      <c r="AC6" s="674" t="s">
        <v>571</v>
      </c>
      <c r="AD6" s="674" t="s">
        <v>571</v>
      </c>
      <c r="AE6" s="675" t="s">
        <v>571</v>
      </c>
      <c r="AF6" s="673" t="s">
        <v>571</v>
      </c>
      <c r="AG6" s="674" t="s">
        <v>571</v>
      </c>
      <c r="AH6" s="674" t="s">
        <v>571</v>
      </c>
      <c r="AI6" s="675" t="s">
        <v>571</v>
      </c>
      <c r="AJ6" s="673" t="s">
        <v>571</v>
      </c>
      <c r="AK6" s="674" t="s">
        <v>571</v>
      </c>
      <c r="AL6" s="674" t="s">
        <v>571</v>
      </c>
      <c r="AM6" s="675" t="s">
        <v>571</v>
      </c>
      <c r="AN6" s="668">
        <v>50000</v>
      </c>
      <c r="AO6" s="549">
        <v>125000</v>
      </c>
      <c r="AP6" s="549">
        <v>250000</v>
      </c>
      <c r="AQ6" s="537">
        <v>500000</v>
      </c>
      <c r="AR6" s="668">
        <v>50000</v>
      </c>
      <c r="AS6" s="549">
        <v>125000</v>
      </c>
      <c r="AT6" s="549">
        <v>250000</v>
      </c>
      <c r="AU6" s="537">
        <v>500000</v>
      </c>
      <c r="AV6" s="668">
        <v>10000</v>
      </c>
      <c r="AW6" s="549">
        <v>25000</v>
      </c>
      <c r="AX6" s="549">
        <v>25000</v>
      </c>
      <c r="AY6" s="537">
        <v>25000</v>
      </c>
    </row>
    <row r="7" spans="1:51" ht="15.75" thickBot="1" x14ac:dyDescent="0.3">
      <c r="C7" s="542" t="s">
        <v>494</v>
      </c>
      <c r="S7" s="548"/>
      <c r="V7" s="556"/>
      <c r="Z7" s="677" t="s">
        <v>508</v>
      </c>
      <c r="AA7" s="724">
        <f t="shared" si="0"/>
        <v>0</v>
      </c>
      <c r="AB7" s="673" t="s">
        <v>571</v>
      </c>
      <c r="AC7" s="674" t="s">
        <v>571</v>
      </c>
      <c r="AD7" s="674" t="s">
        <v>571</v>
      </c>
      <c r="AE7" s="675" t="s">
        <v>571</v>
      </c>
      <c r="AF7" s="673" t="s">
        <v>571</v>
      </c>
      <c r="AG7" s="674" t="s">
        <v>571</v>
      </c>
      <c r="AH7" s="674" t="s">
        <v>571</v>
      </c>
      <c r="AI7" s="675" t="s">
        <v>571</v>
      </c>
      <c r="AJ7" s="673" t="s">
        <v>571</v>
      </c>
      <c r="AK7" s="674" t="s">
        <v>571</v>
      </c>
      <c r="AL7" s="674" t="s">
        <v>571</v>
      </c>
      <c r="AM7" s="675" t="s">
        <v>571</v>
      </c>
      <c r="AN7" s="668">
        <v>50000</v>
      </c>
      <c r="AO7" s="549">
        <v>125000</v>
      </c>
      <c r="AP7" s="549">
        <v>250000</v>
      </c>
      <c r="AQ7" s="537">
        <v>500000</v>
      </c>
      <c r="AR7" s="668">
        <v>50000</v>
      </c>
      <c r="AS7" s="549">
        <v>125000</v>
      </c>
      <c r="AT7" s="549">
        <v>250000</v>
      </c>
      <c r="AU7" s="537">
        <v>500000</v>
      </c>
      <c r="AV7" s="668">
        <v>10000</v>
      </c>
      <c r="AW7" s="549">
        <v>25000</v>
      </c>
      <c r="AX7" s="549">
        <v>25000</v>
      </c>
      <c r="AY7" s="537">
        <v>25000</v>
      </c>
    </row>
    <row r="8" spans="1:51" x14ac:dyDescent="0.25">
      <c r="C8" s="634">
        <v>5000</v>
      </c>
      <c r="D8" s="546"/>
      <c r="S8" s="548"/>
      <c r="Z8" s="677" t="s">
        <v>509</v>
      </c>
      <c r="AA8" s="724">
        <f t="shared" si="0"/>
        <v>0</v>
      </c>
      <c r="AB8" s="673" t="s">
        <v>571</v>
      </c>
      <c r="AC8" s="674" t="s">
        <v>571</v>
      </c>
      <c r="AD8" s="674" t="s">
        <v>571</v>
      </c>
      <c r="AE8" s="675" t="s">
        <v>571</v>
      </c>
      <c r="AF8" s="673" t="s">
        <v>571</v>
      </c>
      <c r="AG8" s="674" t="s">
        <v>571</v>
      </c>
      <c r="AH8" s="674" t="s">
        <v>571</v>
      </c>
      <c r="AI8" s="675" t="s">
        <v>571</v>
      </c>
      <c r="AJ8" s="673" t="s">
        <v>571</v>
      </c>
      <c r="AK8" s="674" t="s">
        <v>571</v>
      </c>
      <c r="AL8" s="674" t="s">
        <v>571</v>
      </c>
      <c r="AM8" s="675" t="s">
        <v>571</v>
      </c>
      <c r="AN8" s="668">
        <v>50000</v>
      </c>
      <c r="AO8" s="549">
        <v>125000</v>
      </c>
      <c r="AP8" s="549">
        <v>250000</v>
      </c>
      <c r="AQ8" s="537">
        <v>500000</v>
      </c>
      <c r="AR8" s="668">
        <v>50000</v>
      </c>
      <c r="AS8" s="549">
        <v>125000</v>
      </c>
      <c r="AT8" s="549">
        <v>250000</v>
      </c>
      <c r="AU8" s="537">
        <v>500000</v>
      </c>
      <c r="AV8" s="668">
        <v>10000</v>
      </c>
      <c r="AW8" s="549">
        <v>25000</v>
      </c>
      <c r="AX8" s="549">
        <v>25000</v>
      </c>
      <c r="AY8" s="537">
        <v>25000</v>
      </c>
    </row>
    <row r="9" spans="1:51" ht="15.75" thickBot="1" x14ac:dyDescent="0.3">
      <c r="C9" s="539" t="s">
        <v>495</v>
      </c>
      <c r="D9" s="540"/>
      <c r="E9" s="540"/>
      <c r="F9" s="540"/>
      <c r="G9" s="540"/>
      <c r="H9" s="540"/>
      <c r="I9" s="540"/>
      <c r="J9" s="540"/>
      <c r="K9" s="540"/>
      <c r="L9" s="540"/>
      <c r="M9" s="540"/>
      <c r="N9" s="540"/>
      <c r="O9" s="540"/>
      <c r="P9" s="540"/>
      <c r="Q9" s="540"/>
      <c r="R9" s="540"/>
      <c r="S9" s="541"/>
      <c r="Z9" s="677" t="s">
        <v>510</v>
      </c>
      <c r="AA9" s="724">
        <f t="shared" si="0"/>
        <v>0</v>
      </c>
      <c r="AB9" s="673" t="s">
        <v>571</v>
      </c>
      <c r="AC9" s="674" t="s">
        <v>571</v>
      </c>
      <c r="AD9" s="674" t="s">
        <v>571</v>
      </c>
      <c r="AE9" s="675" t="s">
        <v>571</v>
      </c>
      <c r="AF9" s="673" t="s">
        <v>571</v>
      </c>
      <c r="AG9" s="674" t="s">
        <v>571</v>
      </c>
      <c r="AH9" s="674" t="s">
        <v>571</v>
      </c>
      <c r="AI9" s="675" t="s">
        <v>571</v>
      </c>
      <c r="AJ9" s="673" t="s">
        <v>571</v>
      </c>
      <c r="AK9" s="674" t="s">
        <v>571</v>
      </c>
      <c r="AL9" s="674" t="s">
        <v>571</v>
      </c>
      <c r="AM9" s="675" t="s">
        <v>571</v>
      </c>
      <c r="AN9" s="668">
        <v>50000</v>
      </c>
      <c r="AO9" s="549">
        <v>125000</v>
      </c>
      <c r="AP9" s="549">
        <v>250000</v>
      </c>
      <c r="AQ9" s="537">
        <v>500000</v>
      </c>
      <c r="AR9" s="668">
        <v>50000</v>
      </c>
      <c r="AS9" s="549">
        <v>125000</v>
      </c>
      <c r="AT9" s="549">
        <v>250000</v>
      </c>
      <c r="AU9" s="537">
        <v>500000</v>
      </c>
      <c r="AV9" s="668">
        <v>10000</v>
      </c>
      <c r="AW9" s="549">
        <v>25000</v>
      </c>
      <c r="AX9" s="549">
        <v>25000</v>
      </c>
      <c r="AY9" s="537">
        <v>25000</v>
      </c>
    </row>
    <row r="10" spans="1:51" x14ac:dyDescent="0.25">
      <c r="Z10" s="677" t="s">
        <v>511</v>
      </c>
      <c r="AA10" s="724">
        <f t="shared" si="0"/>
        <v>0</v>
      </c>
      <c r="AB10" s="673" t="s">
        <v>571</v>
      </c>
      <c r="AC10" s="674" t="s">
        <v>571</v>
      </c>
      <c r="AD10" s="674" t="s">
        <v>571</v>
      </c>
      <c r="AE10" s="675" t="s">
        <v>571</v>
      </c>
      <c r="AF10" s="673" t="s">
        <v>571</v>
      </c>
      <c r="AG10" s="674" t="s">
        <v>571</v>
      </c>
      <c r="AH10" s="674" t="s">
        <v>571</v>
      </c>
      <c r="AI10" s="675" t="s">
        <v>571</v>
      </c>
      <c r="AJ10" s="673" t="s">
        <v>571</v>
      </c>
      <c r="AK10" s="674" t="s">
        <v>571</v>
      </c>
      <c r="AL10" s="674" t="s">
        <v>571</v>
      </c>
      <c r="AM10" s="675" t="s">
        <v>571</v>
      </c>
      <c r="AN10" s="668">
        <v>50000</v>
      </c>
      <c r="AO10" s="549">
        <v>125000</v>
      </c>
      <c r="AP10" s="549">
        <v>250000</v>
      </c>
      <c r="AQ10" s="537">
        <v>500000</v>
      </c>
      <c r="AR10" s="668">
        <v>50000</v>
      </c>
      <c r="AS10" s="549">
        <v>125000</v>
      </c>
      <c r="AT10" s="549">
        <v>250000</v>
      </c>
      <c r="AU10" s="537">
        <v>500000</v>
      </c>
      <c r="AV10" s="668">
        <v>10000</v>
      </c>
      <c r="AW10" s="549">
        <v>25000</v>
      </c>
      <c r="AX10" s="549">
        <v>25000</v>
      </c>
      <c r="AY10" s="537">
        <v>25000</v>
      </c>
    </row>
    <row r="11" spans="1:51" x14ac:dyDescent="0.25">
      <c r="Z11" s="677" t="s">
        <v>512</v>
      </c>
      <c r="AA11" s="724">
        <f t="shared" si="0"/>
        <v>0</v>
      </c>
      <c r="AB11" s="673" t="s">
        <v>571</v>
      </c>
      <c r="AC11" s="674" t="s">
        <v>571</v>
      </c>
      <c r="AD11" s="674" t="s">
        <v>571</v>
      </c>
      <c r="AE11" s="675" t="s">
        <v>571</v>
      </c>
      <c r="AF11" s="673" t="s">
        <v>571</v>
      </c>
      <c r="AG11" s="674" t="s">
        <v>571</v>
      </c>
      <c r="AH11" s="674" t="s">
        <v>571</v>
      </c>
      <c r="AI11" s="675" t="s">
        <v>571</v>
      </c>
      <c r="AJ11" s="673" t="s">
        <v>571</v>
      </c>
      <c r="AK11" s="674" t="s">
        <v>571</v>
      </c>
      <c r="AL11" s="674" t="s">
        <v>571</v>
      </c>
      <c r="AM11" s="675" t="s">
        <v>571</v>
      </c>
      <c r="AN11" s="668">
        <v>50000</v>
      </c>
      <c r="AO11" s="549">
        <v>125000</v>
      </c>
      <c r="AP11" s="549">
        <v>250000</v>
      </c>
      <c r="AQ11" s="537">
        <v>500000</v>
      </c>
      <c r="AR11" s="668">
        <v>50000</v>
      </c>
      <c r="AS11" s="549">
        <v>125000</v>
      </c>
      <c r="AT11" s="549">
        <v>250000</v>
      </c>
      <c r="AU11" s="537">
        <v>500000</v>
      </c>
      <c r="AV11" s="668">
        <v>10000</v>
      </c>
      <c r="AW11" s="549">
        <v>25000</v>
      </c>
      <c r="AX11" s="549">
        <v>25000</v>
      </c>
      <c r="AY11" s="537">
        <v>25000</v>
      </c>
    </row>
    <row r="12" spans="1:51" ht="15.75" thickBot="1" x14ac:dyDescent="0.3">
      <c r="Z12" s="678" t="s">
        <v>513</v>
      </c>
      <c r="AA12" s="725" t="s">
        <v>571</v>
      </c>
      <c r="AB12" s="668">
        <v>50000</v>
      </c>
      <c r="AC12" s="549">
        <v>125000</v>
      </c>
      <c r="AD12" s="549">
        <v>250000</v>
      </c>
      <c r="AE12" s="537">
        <v>500000</v>
      </c>
      <c r="AF12" s="668">
        <v>25000</v>
      </c>
      <c r="AG12" s="549">
        <v>62500</v>
      </c>
      <c r="AH12" s="549">
        <v>125000</v>
      </c>
      <c r="AI12" s="537">
        <v>250000</v>
      </c>
      <c r="AJ12" s="668">
        <v>25000</v>
      </c>
      <c r="AK12" s="549">
        <v>62500</v>
      </c>
      <c r="AL12" s="549">
        <v>125000</v>
      </c>
      <c r="AM12" s="537">
        <v>250000</v>
      </c>
      <c r="AN12" s="668">
        <v>25000</v>
      </c>
      <c r="AO12" s="549">
        <v>62500</v>
      </c>
      <c r="AP12" s="549">
        <v>125000</v>
      </c>
      <c r="AQ12" s="537">
        <v>250000</v>
      </c>
      <c r="AR12" s="668">
        <v>25000</v>
      </c>
      <c r="AS12" s="549">
        <v>62500</v>
      </c>
      <c r="AT12" s="549">
        <v>125000</v>
      </c>
      <c r="AU12" s="537">
        <v>250000</v>
      </c>
      <c r="AV12" s="668">
        <v>10000</v>
      </c>
      <c r="AW12" s="549">
        <v>25000</v>
      </c>
      <c r="AX12" s="549">
        <v>25000</v>
      </c>
      <c r="AY12" s="537">
        <v>25000</v>
      </c>
    </row>
    <row r="13" spans="1:51" ht="45" x14ac:dyDescent="0.25">
      <c r="A13" s="528" t="s">
        <v>448</v>
      </c>
      <c r="B13" s="529" t="s">
        <v>449</v>
      </c>
      <c r="C13" s="529" t="s">
        <v>475</v>
      </c>
      <c r="D13" s="529" t="s">
        <v>450</v>
      </c>
      <c r="E13" s="529" t="s">
        <v>451</v>
      </c>
      <c r="F13" s="529" t="s">
        <v>452</v>
      </c>
      <c r="G13" s="529" t="s">
        <v>454</v>
      </c>
      <c r="H13" s="529" t="s">
        <v>455</v>
      </c>
      <c r="I13" s="529" t="s">
        <v>456</v>
      </c>
      <c r="J13" s="529" t="s">
        <v>457</v>
      </c>
      <c r="K13" s="529" t="s">
        <v>458</v>
      </c>
      <c r="L13" s="529" t="s">
        <v>459</v>
      </c>
      <c r="M13" s="530" t="s">
        <v>460</v>
      </c>
      <c r="O13" s="528" t="s">
        <v>476</v>
      </c>
      <c r="P13" s="529" t="s">
        <v>477</v>
      </c>
      <c r="Q13" s="529" t="s">
        <v>478</v>
      </c>
      <c r="R13" s="530" t="s">
        <v>480</v>
      </c>
      <c r="T13" s="554" t="s">
        <v>481</v>
      </c>
      <c r="V13" s="636" t="s">
        <v>485</v>
      </c>
      <c r="Z13" s="677" t="s">
        <v>514</v>
      </c>
      <c r="AA13" s="724">
        <f t="shared" ref="AA13:AA20" si="1">CyberSelectedLmt</f>
        <v>0</v>
      </c>
      <c r="AB13" s="673" t="s">
        <v>571</v>
      </c>
      <c r="AC13" s="674" t="s">
        <v>571</v>
      </c>
      <c r="AD13" s="674" t="s">
        <v>571</v>
      </c>
      <c r="AE13" s="675" t="s">
        <v>571</v>
      </c>
      <c r="AF13" s="673" t="s">
        <v>571</v>
      </c>
      <c r="AG13" s="674" t="s">
        <v>571</v>
      </c>
      <c r="AH13" s="674" t="s">
        <v>571</v>
      </c>
      <c r="AI13" s="675" t="s">
        <v>571</v>
      </c>
      <c r="AJ13" s="673" t="s">
        <v>571</v>
      </c>
      <c r="AK13" s="674" t="s">
        <v>571</v>
      </c>
      <c r="AL13" s="674" t="s">
        <v>571</v>
      </c>
      <c r="AM13" s="675" t="s">
        <v>571</v>
      </c>
      <c r="AN13" s="668">
        <v>50000</v>
      </c>
      <c r="AO13" s="549">
        <v>125000</v>
      </c>
      <c r="AP13" s="549">
        <v>250000</v>
      </c>
      <c r="AQ13" s="537">
        <v>500000</v>
      </c>
      <c r="AR13" s="668">
        <v>50000</v>
      </c>
      <c r="AS13" s="549">
        <v>125000</v>
      </c>
      <c r="AT13" s="549">
        <v>250000</v>
      </c>
      <c r="AU13" s="537">
        <v>500000</v>
      </c>
      <c r="AV13" s="668">
        <v>10000</v>
      </c>
      <c r="AW13" s="549">
        <v>25000</v>
      </c>
      <c r="AX13" s="549">
        <v>25000</v>
      </c>
      <c r="AY13" s="537">
        <v>25000</v>
      </c>
    </row>
    <row r="14" spans="1:51" x14ac:dyDescent="0.25">
      <c r="A14" s="542" t="s">
        <v>223</v>
      </c>
      <c r="B14" s="543" t="s">
        <v>51</v>
      </c>
      <c r="C14" s="544">
        <v>0.8</v>
      </c>
      <c r="D14" s="300" t="s">
        <v>53</v>
      </c>
      <c r="E14" s="543" t="s">
        <v>65</v>
      </c>
      <c r="F14" s="545" t="s">
        <v>9</v>
      </c>
      <c r="G14" s="300">
        <v>1</v>
      </c>
      <c r="H14" s="545" t="s">
        <v>65</v>
      </c>
      <c r="I14" s="545" t="s">
        <v>6</v>
      </c>
      <c r="J14" s="545" t="s">
        <v>442</v>
      </c>
      <c r="K14" s="546">
        <v>1000</v>
      </c>
      <c r="L14" s="547" t="s">
        <v>432</v>
      </c>
      <c r="M14" s="548" t="s">
        <v>12</v>
      </c>
      <c r="O14" s="550" t="s">
        <v>52</v>
      </c>
      <c r="P14" s="551">
        <v>1000</v>
      </c>
      <c r="Q14" s="526" t="s">
        <v>297</v>
      </c>
      <c r="R14" s="552" t="s">
        <v>301</v>
      </c>
      <c r="T14" s="555">
        <v>1000</v>
      </c>
      <c r="V14" s="655">
        <v>1000000</v>
      </c>
      <c r="Z14" s="677" t="s">
        <v>515</v>
      </c>
      <c r="AA14" s="724">
        <f t="shared" si="1"/>
        <v>0</v>
      </c>
      <c r="AB14" s="673" t="s">
        <v>571</v>
      </c>
      <c r="AC14" s="674" t="s">
        <v>571</v>
      </c>
      <c r="AD14" s="674" t="s">
        <v>571</v>
      </c>
      <c r="AE14" s="675" t="s">
        <v>571</v>
      </c>
      <c r="AF14" s="673" t="s">
        <v>571</v>
      </c>
      <c r="AG14" s="674" t="s">
        <v>571</v>
      </c>
      <c r="AH14" s="674" t="s">
        <v>571</v>
      </c>
      <c r="AI14" s="675" t="s">
        <v>571</v>
      </c>
      <c r="AJ14" s="673" t="s">
        <v>571</v>
      </c>
      <c r="AK14" s="674" t="s">
        <v>571</v>
      </c>
      <c r="AL14" s="674" t="s">
        <v>571</v>
      </c>
      <c r="AM14" s="675" t="s">
        <v>571</v>
      </c>
      <c r="AN14" s="668">
        <v>50000</v>
      </c>
      <c r="AO14" s="549">
        <v>125000</v>
      </c>
      <c r="AP14" s="549">
        <v>250000</v>
      </c>
      <c r="AQ14" s="537">
        <v>500000</v>
      </c>
      <c r="AR14" s="668">
        <v>50000</v>
      </c>
      <c r="AS14" s="549">
        <v>125000</v>
      </c>
      <c r="AT14" s="549">
        <v>250000</v>
      </c>
      <c r="AU14" s="537">
        <v>500000</v>
      </c>
      <c r="AV14" s="668">
        <v>10000</v>
      </c>
      <c r="AW14" s="549">
        <v>25000</v>
      </c>
      <c r="AX14" s="549">
        <v>25000</v>
      </c>
      <c r="AY14" s="537">
        <v>25000</v>
      </c>
    </row>
    <row r="15" spans="1:51" x14ac:dyDescent="0.25">
      <c r="A15" s="542" t="s">
        <v>225</v>
      </c>
      <c r="B15" s="543" t="s">
        <v>52</v>
      </c>
      <c r="C15" s="544">
        <v>0.9</v>
      </c>
      <c r="D15" s="300" t="s">
        <v>230</v>
      </c>
      <c r="E15" s="543" t="s">
        <v>4</v>
      </c>
      <c r="F15" s="545" t="s">
        <v>10</v>
      </c>
      <c r="G15" s="300">
        <v>2</v>
      </c>
      <c r="H15" s="545" t="s">
        <v>4</v>
      </c>
      <c r="I15" s="545" t="s">
        <v>5</v>
      </c>
      <c r="J15" s="545" t="s">
        <v>443</v>
      </c>
      <c r="K15" s="546">
        <v>2500</v>
      </c>
      <c r="L15" s="547" t="s">
        <v>427</v>
      </c>
      <c r="M15" s="548" t="s">
        <v>54</v>
      </c>
      <c r="O15" s="550" t="s">
        <v>296</v>
      </c>
      <c r="P15" s="551">
        <v>2500</v>
      </c>
      <c r="Q15" s="526" t="s">
        <v>298</v>
      </c>
      <c r="R15" s="552" t="s">
        <v>302</v>
      </c>
      <c r="T15" s="555">
        <v>2500</v>
      </c>
      <c r="V15" s="655">
        <v>2000000</v>
      </c>
      <c r="Z15" s="677" t="s">
        <v>516</v>
      </c>
      <c r="AA15" s="724">
        <f t="shared" si="1"/>
        <v>0</v>
      </c>
      <c r="AB15" s="673" t="s">
        <v>571</v>
      </c>
      <c r="AC15" s="674" t="s">
        <v>571</v>
      </c>
      <c r="AD15" s="674" t="s">
        <v>571</v>
      </c>
      <c r="AE15" s="675" t="s">
        <v>571</v>
      </c>
      <c r="AF15" s="673" t="s">
        <v>571</v>
      </c>
      <c r="AG15" s="674" t="s">
        <v>571</v>
      </c>
      <c r="AH15" s="674" t="s">
        <v>571</v>
      </c>
      <c r="AI15" s="675" t="s">
        <v>571</v>
      </c>
      <c r="AJ15" s="673" t="s">
        <v>571</v>
      </c>
      <c r="AK15" s="674" t="s">
        <v>571</v>
      </c>
      <c r="AL15" s="674" t="s">
        <v>571</v>
      </c>
      <c r="AM15" s="675" t="s">
        <v>571</v>
      </c>
      <c r="AN15" s="668">
        <v>50000</v>
      </c>
      <c r="AO15" s="549">
        <v>125000</v>
      </c>
      <c r="AP15" s="549">
        <v>250000</v>
      </c>
      <c r="AQ15" s="537">
        <v>500000</v>
      </c>
      <c r="AR15" s="668">
        <v>50000</v>
      </c>
      <c r="AS15" s="549">
        <v>125000</v>
      </c>
      <c r="AT15" s="549">
        <v>250000</v>
      </c>
      <c r="AU15" s="537">
        <v>500000</v>
      </c>
      <c r="AV15" s="668">
        <v>10000</v>
      </c>
      <c r="AW15" s="549">
        <v>25000</v>
      </c>
      <c r="AX15" s="549">
        <v>25000</v>
      </c>
      <c r="AY15" s="537">
        <v>25000</v>
      </c>
    </row>
    <row r="16" spans="1:51" x14ac:dyDescent="0.25">
      <c r="A16" s="542" t="s">
        <v>224</v>
      </c>
      <c r="B16" s="543" t="s">
        <v>226</v>
      </c>
      <c r="C16" s="544">
        <v>1</v>
      </c>
      <c r="D16" s="300" t="s">
        <v>231</v>
      </c>
      <c r="F16" s="545" t="s">
        <v>11</v>
      </c>
      <c r="G16" s="300">
        <v>3</v>
      </c>
      <c r="H16" s="545" t="s">
        <v>404</v>
      </c>
      <c r="I16" s="545" t="s">
        <v>8</v>
      </c>
      <c r="J16" s="545" t="s">
        <v>8</v>
      </c>
      <c r="K16" s="546">
        <v>5000</v>
      </c>
      <c r="L16" s="549" t="s">
        <v>428</v>
      </c>
      <c r="M16" s="548" t="s">
        <v>55</v>
      </c>
      <c r="O16" s="542"/>
      <c r="P16" s="551">
        <v>5000</v>
      </c>
      <c r="Q16" s="526" t="s">
        <v>299</v>
      </c>
      <c r="R16" s="552" t="s">
        <v>303</v>
      </c>
      <c r="T16" s="555">
        <v>5000</v>
      </c>
      <c r="V16" s="655">
        <v>3000000</v>
      </c>
      <c r="Z16" s="677" t="s">
        <v>517</v>
      </c>
      <c r="AA16" s="724">
        <f t="shared" si="1"/>
        <v>0</v>
      </c>
      <c r="AB16" s="673" t="s">
        <v>571</v>
      </c>
      <c r="AC16" s="674" t="s">
        <v>571</v>
      </c>
      <c r="AD16" s="674" t="s">
        <v>571</v>
      </c>
      <c r="AE16" s="675" t="s">
        <v>571</v>
      </c>
      <c r="AF16" s="673" t="s">
        <v>571</v>
      </c>
      <c r="AG16" s="674" t="s">
        <v>571</v>
      </c>
      <c r="AH16" s="674" t="s">
        <v>571</v>
      </c>
      <c r="AI16" s="675" t="s">
        <v>571</v>
      </c>
      <c r="AJ16" s="673" t="s">
        <v>571</v>
      </c>
      <c r="AK16" s="674" t="s">
        <v>571</v>
      </c>
      <c r="AL16" s="674" t="s">
        <v>571</v>
      </c>
      <c r="AM16" s="675" t="s">
        <v>571</v>
      </c>
      <c r="AN16" s="668">
        <v>50000</v>
      </c>
      <c r="AO16" s="549">
        <v>125000</v>
      </c>
      <c r="AP16" s="549">
        <v>250000</v>
      </c>
      <c r="AQ16" s="537">
        <v>500000</v>
      </c>
      <c r="AR16" s="668">
        <v>50000</v>
      </c>
      <c r="AS16" s="549">
        <v>125000</v>
      </c>
      <c r="AT16" s="549">
        <v>250000</v>
      </c>
      <c r="AU16" s="537">
        <v>500000</v>
      </c>
      <c r="AV16" s="668">
        <v>10000</v>
      </c>
      <c r="AW16" s="549">
        <v>25000</v>
      </c>
      <c r="AX16" s="549">
        <v>25000</v>
      </c>
      <c r="AY16" s="537">
        <v>25000</v>
      </c>
    </row>
    <row r="17" spans="1:51" x14ac:dyDescent="0.25">
      <c r="A17" s="542" t="s">
        <v>43</v>
      </c>
      <c r="D17" s="300" t="s">
        <v>232</v>
      </c>
      <c r="F17" s="545" t="s">
        <v>227</v>
      </c>
      <c r="G17" s="300">
        <v>4</v>
      </c>
      <c r="I17" s="545" t="s">
        <v>7</v>
      </c>
      <c r="J17" s="545" t="s">
        <v>7</v>
      </c>
      <c r="K17" s="546">
        <v>10000</v>
      </c>
      <c r="L17" s="549" t="s">
        <v>429</v>
      </c>
      <c r="M17" s="548"/>
      <c r="N17" s="441"/>
      <c r="O17" s="542"/>
      <c r="P17" s="553">
        <v>10000</v>
      </c>
      <c r="R17" s="552" t="s">
        <v>304</v>
      </c>
      <c r="T17" s="555">
        <v>10000</v>
      </c>
      <c r="V17" s="655">
        <v>4000000</v>
      </c>
      <c r="Z17" s="677" t="s">
        <v>518</v>
      </c>
      <c r="AA17" s="724">
        <f t="shared" si="1"/>
        <v>0</v>
      </c>
      <c r="AB17" s="673" t="s">
        <v>571</v>
      </c>
      <c r="AC17" s="674" t="s">
        <v>571</v>
      </c>
      <c r="AD17" s="674" t="s">
        <v>571</v>
      </c>
      <c r="AE17" s="675" t="s">
        <v>571</v>
      </c>
      <c r="AF17" s="673" t="s">
        <v>571</v>
      </c>
      <c r="AG17" s="674" t="s">
        <v>571</v>
      </c>
      <c r="AH17" s="674" t="s">
        <v>571</v>
      </c>
      <c r="AI17" s="675" t="s">
        <v>571</v>
      </c>
      <c r="AJ17" s="673" t="s">
        <v>571</v>
      </c>
      <c r="AK17" s="674" t="s">
        <v>571</v>
      </c>
      <c r="AL17" s="674" t="s">
        <v>571</v>
      </c>
      <c r="AM17" s="675" t="s">
        <v>571</v>
      </c>
      <c r="AN17" s="668">
        <v>50000</v>
      </c>
      <c r="AO17" s="549">
        <v>125000</v>
      </c>
      <c r="AP17" s="549">
        <v>250000</v>
      </c>
      <c r="AQ17" s="537">
        <v>500000</v>
      </c>
      <c r="AR17" s="668">
        <v>50000</v>
      </c>
      <c r="AS17" s="549">
        <v>125000</v>
      </c>
      <c r="AT17" s="549">
        <v>250000</v>
      </c>
      <c r="AU17" s="537">
        <v>500000</v>
      </c>
      <c r="AV17" s="668">
        <v>10000</v>
      </c>
      <c r="AW17" s="549">
        <v>25000</v>
      </c>
      <c r="AX17" s="549">
        <v>25000</v>
      </c>
      <c r="AY17" s="537">
        <v>25000</v>
      </c>
    </row>
    <row r="18" spans="1:51" x14ac:dyDescent="0.25">
      <c r="A18" s="542" t="s">
        <v>46</v>
      </c>
      <c r="D18" s="300" t="s">
        <v>234</v>
      </c>
      <c r="F18" s="545" t="s">
        <v>228</v>
      </c>
      <c r="G18" s="300">
        <v>5</v>
      </c>
      <c r="K18" s="546">
        <v>25000</v>
      </c>
      <c r="L18" s="546">
        <v>25000</v>
      </c>
      <c r="M18" s="548"/>
      <c r="N18" s="525"/>
      <c r="O18" s="542"/>
      <c r="R18" s="552" t="s">
        <v>300</v>
      </c>
      <c r="T18" s="555">
        <v>25000</v>
      </c>
      <c r="V18" s="655">
        <v>5000000</v>
      </c>
      <c r="Z18" s="677" t="s">
        <v>519</v>
      </c>
      <c r="AA18" s="724">
        <f t="shared" si="1"/>
        <v>0</v>
      </c>
      <c r="AB18" s="673" t="s">
        <v>571</v>
      </c>
      <c r="AC18" s="674" t="s">
        <v>571</v>
      </c>
      <c r="AD18" s="674" t="s">
        <v>571</v>
      </c>
      <c r="AE18" s="675" t="s">
        <v>571</v>
      </c>
      <c r="AF18" s="673" t="s">
        <v>571</v>
      </c>
      <c r="AG18" s="674" t="s">
        <v>571</v>
      </c>
      <c r="AH18" s="674" t="s">
        <v>571</v>
      </c>
      <c r="AI18" s="675" t="s">
        <v>571</v>
      </c>
      <c r="AJ18" s="673" t="s">
        <v>571</v>
      </c>
      <c r="AK18" s="674" t="s">
        <v>571</v>
      </c>
      <c r="AL18" s="674" t="s">
        <v>571</v>
      </c>
      <c r="AM18" s="675" t="s">
        <v>571</v>
      </c>
      <c r="AN18" s="668">
        <v>50000</v>
      </c>
      <c r="AO18" s="549">
        <v>125000</v>
      </c>
      <c r="AP18" s="549">
        <v>250000</v>
      </c>
      <c r="AQ18" s="537">
        <v>500000</v>
      </c>
      <c r="AR18" s="668">
        <v>50000</v>
      </c>
      <c r="AS18" s="549">
        <v>125000</v>
      </c>
      <c r="AT18" s="549">
        <v>250000</v>
      </c>
      <c r="AU18" s="537">
        <v>500000</v>
      </c>
      <c r="AV18" s="668">
        <v>10000</v>
      </c>
      <c r="AW18" s="549">
        <v>25000</v>
      </c>
      <c r="AX18" s="549">
        <v>25000</v>
      </c>
      <c r="AY18" s="537">
        <v>25000</v>
      </c>
    </row>
    <row r="19" spans="1:51" x14ac:dyDescent="0.25">
      <c r="A19" s="542" t="s">
        <v>44</v>
      </c>
      <c r="D19" s="300" t="s">
        <v>235</v>
      </c>
      <c r="F19" s="545" t="s">
        <v>229</v>
      </c>
      <c r="G19" s="300">
        <v>6</v>
      </c>
      <c r="K19" s="546">
        <v>50000</v>
      </c>
      <c r="L19" s="549" t="s">
        <v>426</v>
      </c>
      <c r="M19" s="548"/>
      <c r="N19" s="525"/>
      <c r="O19" s="542"/>
      <c r="R19" s="552" t="s">
        <v>305</v>
      </c>
      <c r="T19" s="555">
        <v>50000</v>
      </c>
      <c r="V19" s="655">
        <v>6000000</v>
      </c>
      <c r="Z19" s="677" t="s">
        <v>520</v>
      </c>
      <c r="AA19" s="724">
        <f t="shared" si="1"/>
        <v>0</v>
      </c>
      <c r="AB19" s="673" t="s">
        <v>571</v>
      </c>
      <c r="AC19" s="674" t="s">
        <v>571</v>
      </c>
      <c r="AD19" s="674" t="s">
        <v>571</v>
      </c>
      <c r="AE19" s="675" t="s">
        <v>571</v>
      </c>
      <c r="AF19" s="673" t="s">
        <v>571</v>
      </c>
      <c r="AG19" s="674" t="s">
        <v>571</v>
      </c>
      <c r="AH19" s="674" t="s">
        <v>571</v>
      </c>
      <c r="AI19" s="675" t="s">
        <v>571</v>
      </c>
      <c r="AJ19" s="673" t="s">
        <v>571</v>
      </c>
      <c r="AK19" s="674" t="s">
        <v>571</v>
      </c>
      <c r="AL19" s="674" t="s">
        <v>571</v>
      </c>
      <c r="AM19" s="675" t="s">
        <v>571</v>
      </c>
      <c r="AN19" s="668">
        <v>50000</v>
      </c>
      <c r="AO19" s="549">
        <v>125000</v>
      </c>
      <c r="AP19" s="549">
        <v>250000</v>
      </c>
      <c r="AQ19" s="537">
        <v>500000</v>
      </c>
      <c r="AR19" s="673" t="s">
        <v>571</v>
      </c>
      <c r="AS19" s="674" t="s">
        <v>571</v>
      </c>
      <c r="AT19" s="674" t="s">
        <v>571</v>
      </c>
      <c r="AU19" s="675" t="s">
        <v>571</v>
      </c>
      <c r="AV19" s="668">
        <v>10000</v>
      </c>
      <c r="AW19" s="549">
        <v>25000</v>
      </c>
      <c r="AX19" s="549">
        <v>25000</v>
      </c>
      <c r="AY19" s="537">
        <v>25000</v>
      </c>
    </row>
    <row r="20" spans="1:51" ht="15.75" thickBot="1" x14ac:dyDescent="0.3">
      <c r="A20" s="542" t="s">
        <v>45</v>
      </c>
      <c r="D20" s="300" t="s">
        <v>236</v>
      </c>
      <c r="G20" s="300">
        <v>7</v>
      </c>
      <c r="K20" s="546">
        <v>75000</v>
      </c>
      <c r="L20" s="549" t="s">
        <v>430</v>
      </c>
      <c r="M20" s="548"/>
      <c r="N20" s="525"/>
      <c r="O20" s="542"/>
      <c r="R20" s="552" t="s">
        <v>8</v>
      </c>
      <c r="T20" s="556"/>
      <c r="V20" s="655">
        <v>7000000</v>
      </c>
      <c r="Z20" s="677" t="s">
        <v>521</v>
      </c>
      <c r="AA20" s="724">
        <f t="shared" si="1"/>
        <v>0</v>
      </c>
      <c r="AB20" s="673" t="s">
        <v>571</v>
      </c>
      <c r="AC20" s="674" t="s">
        <v>571</v>
      </c>
      <c r="AD20" s="674" t="s">
        <v>571</v>
      </c>
      <c r="AE20" s="675" t="s">
        <v>571</v>
      </c>
      <c r="AF20" s="673" t="s">
        <v>571</v>
      </c>
      <c r="AG20" s="674" t="s">
        <v>571</v>
      </c>
      <c r="AH20" s="674" t="s">
        <v>571</v>
      </c>
      <c r="AI20" s="675" t="s">
        <v>571</v>
      </c>
      <c r="AJ20" s="673" t="s">
        <v>571</v>
      </c>
      <c r="AK20" s="674" t="s">
        <v>571</v>
      </c>
      <c r="AL20" s="674" t="s">
        <v>571</v>
      </c>
      <c r="AM20" s="675" t="s">
        <v>571</v>
      </c>
      <c r="AN20" s="668">
        <v>50000</v>
      </c>
      <c r="AO20" s="549">
        <v>125000</v>
      </c>
      <c r="AP20" s="549">
        <v>250000</v>
      </c>
      <c r="AQ20" s="537">
        <v>500000</v>
      </c>
      <c r="AR20" s="668">
        <v>50000</v>
      </c>
      <c r="AS20" s="549">
        <v>125000</v>
      </c>
      <c r="AT20" s="549">
        <v>250000</v>
      </c>
      <c r="AU20" s="537">
        <v>500000</v>
      </c>
      <c r="AV20" s="668">
        <v>10000</v>
      </c>
      <c r="AW20" s="549">
        <v>25000</v>
      </c>
      <c r="AX20" s="549">
        <v>25000</v>
      </c>
      <c r="AY20" s="537">
        <v>25000</v>
      </c>
    </row>
    <row r="21" spans="1:51" ht="15.75" thickBot="1" x14ac:dyDescent="0.3">
      <c r="A21" s="542" t="s">
        <v>47</v>
      </c>
      <c r="D21" s="300" t="s">
        <v>233</v>
      </c>
      <c r="G21" s="300">
        <v>8</v>
      </c>
      <c r="L21" s="549" t="s">
        <v>431</v>
      </c>
      <c r="M21" s="548"/>
      <c r="O21" s="539"/>
      <c r="P21" s="540"/>
      <c r="Q21" s="540"/>
      <c r="R21" s="541"/>
      <c r="V21" s="655">
        <v>8000000</v>
      </c>
      <c r="Z21" s="678" t="s">
        <v>522</v>
      </c>
      <c r="AA21" s="725" t="s">
        <v>571</v>
      </c>
      <c r="AB21" s="668">
        <v>50000</v>
      </c>
      <c r="AC21" s="549">
        <v>125000</v>
      </c>
      <c r="AD21" s="549">
        <v>250000</v>
      </c>
      <c r="AE21" s="537">
        <v>500000</v>
      </c>
      <c r="AF21" s="668">
        <v>25000</v>
      </c>
      <c r="AG21" s="549">
        <v>62500</v>
      </c>
      <c r="AH21" s="549">
        <v>125000</v>
      </c>
      <c r="AI21" s="537">
        <v>250000</v>
      </c>
      <c r="AJ21" s="668">
        <v>25000</v>
      </c>
      <c r="AK21" s="549">
        <v>62500</v>
      </c>
      <c r="AL21" s="549">
        <v>125000</v>
      </c>
      <c r="AM21" s="537">
        <v>250000</v>
      </c>
      <c r="AN21" s="668">
        <v>25000</v>
      </c>
      <c r="AO21" s="549">
        <v>62500</v>
      </c>
      <c r="AP21" s="549">
        <v>125000</v>
      </c>
      <c r="AQ21" s="537">
        <v>250000</v>
      </c>
      <c r="AR21" s="668">
        <v>25000</v>
      </c>
      <c r="AS21" s="549">
        <v>62500</v>
      </c>
      <c r="AT21" s="549">
        <v>125000</v>
      </c>
      <c r="AU21" s="537">
        <v>250000</v>
      </c>
      <c r="AV21" s="668">
        <v>10000</v>
      </c>
      <c r="AW21" s="549">
        <v>25000</v>
      </c>
      <c r="AX21" s="549">
        <v>25000</v>
      </c>
      <c r="AY21" s="537">
        <v>25000</v>
      </c>
    </row>
    <row r="22" spans="1:51" x14ac:dyDescent="0.25">
      <c r="A22" s="542" t="s">
        <v>241</v>
      </c>
      <c r="D22" s="300" t="s">
        <v>237</v>
      </c>
      <c r="G22" s="300">
        <v>9</v>
      </c>
      <c r="M22" s="548"/>
      <c r="V22" s="655">
        <v>9000000</v>
      </c>
      <c r="Z22" s="677" t="s">
        <v>523</v>
      </c>
      <c r="AA22" s="724">
        <f>CyberSelectedLmt</f>
        <v>0</v>
      </c>
      <c r="AB22" s="673" t="s">
        <v>571</v>
      </c>
      <c r="AC22" s="674" t="s">
        <v>571</v>
      </c>
      <c r="AD22" s="674" t="s">
        <v>571</v>
      </c>
      <c r="AE22" s="675" t="s">
        <v>571</v>
      </c>
      <c r="AF22" s="673" t="s">
        <v>571</v>
      </c>
      <c r="AG22" s="674" t="s">
        <v>571</v>
      </c>
      <c r="AH22" s="674" t="s">
        <v>571</v>
      </c>
      <c r="AI22" s="675" t="s">
        <v>571</v>
      </c>
      <c r="AJ22" s="673" t="s">
        <v>571</v>
      </c>
      <c r="AK22" s="674" t="s">
        <v>571</v>
      </c>
      <c r="AL22" s="674" t="s">
        <v>571</v>
      </c>
      <c r="AM22" s="675" t="s">
        <v>571</v>
      </c>
      <c r="AN22" s="668">
        <v>50000</v>
      </c>
      <c r="AO22" s="549">
        <v>125000</v>
      </c>
      <c r="AP22" s="549">
        <v>250000</v>
      </c>
      <c r="AQ22" s="537">
        <v>500000</v>
      </c>
      <c r="AR22" s="668">
        <v>50000</v>
      </c>
      <c r="AS22" s="549">
        <v>125000</v>
      </c>
      <c r="AT22" s="549">
        <v>250000</v>
      </c>
      <c r="AU22" s="537">
        <v>500000</v>
      </c>
      <c r="AV22" s="668">
        <v>10000</v>
      </c>
      <c r="AW22" s="549">
        <v>25000</v>
      </c>
      <c r="AX22" s="549">
        <v>25000</v>
      </c>
      <c r="AY22" s="537">
        <v>25000</v>
      </c>
    </row>
    <row r="23" spans="1:51" ht="15.75" thickBot="1" x14ac:dyDescent="0.3">
      <c r="A23" s="542" t="s">
        <v>461</v>
      </c>
      <c r="D23" s="300" t="s">
        <v>238</v>
      </c>
      <c r="G23" s="300">
        <v>10</v>
      </c>
      <c r="M23" s="548"/>
      <c r="V23" s="657">
        <v>10000000</v>
      </c>
      <c r="Z23" s="677" t="s">
        <v>524</v>
      </c>
      <c r="AA23" s="724">
        <f>CyberSelectedLmt</f>
        <v>0</v>
      </c>
      <c r="AB23" s="673" t="s">
        <v>571</v>
      </c>
      <c r="AC23" s="674" t="s">
        <v>571</v>
      </c>
      <c r="AD23" s="674" t="s">
        <v>571</v>
      </c>
      <c r="AE23" s="675" t="s">
        <v>571</v>
      </c>
      <c r="AF23" s="673" t="s">
        <v>571</v>
      </c>
      <c r="AG23" s="674" t="s">
        <v>571</v>
      </c>
      <c r="AH23" s="674" t="s">
        <v>571</v>
      </c>
      <c r="AI23" s="675" t="s">
        <v>571</v>
      </c>
      <c r="AJ23" s="673" t="s">
        <v>571</v>
      </c>
      <c r="AK23" s="674" t="s">
        <v>571</v>
      </c>
      <c r="AL23" s="674" t="s">
        <v>571</v>
      </c>
      <c r="AM23" s="675" t="s">
        <v>571</v>
      </c>
      <c r="AN23" s="668">
        <v>50000</v>
      </c>
      <c r="AO23" s="549">
        <v>125000</v>
      </c>
      <c r="AP23" s="549">
        <v>250000</v>
      </c>
      <c r="AQ23" s="537">
        <v>500000</v>
      </c>
      <c r="AR23" s="668">
        <v>50000</v>
      </c>
      <c r="AS23" s="549">
        <v>125000</v>
      </c>
      <c r="AT23" s="549">
        <v>250000</v>
      </c>
      <c r="AU23" s="537">
        <v>500000</v>
      </c>
      <c r="AV23" s="668">
        <v>10000</v>
      </c>
      <c r="AW23" s="549">
        <v>25000</v>
      </c>
      <c r="AX23" s="549">
        <v>25000</v>
      </c>
      <c r="AY23" s="537">
        <v>25000</v>
      </c>
    </row>
    <row r="24" spans="1:51" x14ac:dyDescent="0.25">
      <c r="A24" s="542"/>
      <c r="D24" s="300" t="s">
        <v>239</v>
      </c>
      <c r="M24" s="548"/>
      <c r="Z24" s="677" t="s">
        <v>525</v>
      </c>
      <c r="AA24" s="724">
        <f>CyberSelectedLmt</f>
        <v>0</v>
      </c>
      <c r="AB24" s="673" t="s">
        <v>571</v>
      </c>
      <c r="AC24" s="674" t="s">
        <v>571</v>
      </c>
      <c r="AD24" s="674" t="s">
        <v>571</v>
      </c>
      <c r="AE24" s="675" t="s">
        <v>571</v>
      </c>
      <c r="AF24" s="673" t="s">
        <v>571</v>
      </c>
      <c r="AG24" s="674" t="s">
        <v>571</v>
      </c>
      <c r="AH24" s="674" t="s">
        <v>571</v>
      </c>
      <c r="AI24" s="675" t="s">
        <v>571</v>
      </c>
      <c r="AJ24" s="673" t="s">
        <v>571</v>
      </c>
      <c r="AK24" s="674" t="s">
        <v>571</v>
      </c>
      <c r="AL24" s="674" t="s">
        <v>571</v>
      </c>
      <c r="AM24" s="675" t="s">
        <v>571</v>
      </c>
      <c r="AN24" s="668">
        <v>50000</v>
      </c>
      <c r="AO24" s="549">
        <v>125000</v>
      </c>
      <c r="AP24" s="549">
        <v>250000</v>
      </c>
      <c r="AQ24" s="537">
        <v>500000</v>
      </c>
      <c r="AR24" s="668">
        <v>50000</v>
      </c>
      <c r="AS24" s="549">
        <v>125000</v>
      </c>
      <c r="AT24" s="549">
        <v>250000</v>
      </c>
      <c r="AU24" s="537">
        <v>500000</v>
      </c>
      <c r="AV24" s="668">
        <v>10000</v>
      </c>
      <c r="AW24" s="549">
        <v>25000</v>
      </c>
      <c r="AX24" s="549">
        <v>25000</v>
      </c>
      <c r="AY24" s="537">
        <v>25000</v>
      </c>
    </row>
    <row r="25" spans="1:51" x14ac:dyDescent="0.25">
      <c r="A25" s="542"/>
      <c r="D25" s="300" t="s">
        <v>240</v>
      </c>
      <c r="M25" s="548"/>
      <c r="Z25" s="677" t="s">
        <v>526</v>
      </c>
      <c r="AA25" s="724">
        <f>CyberSelectedLmt</f>
        <v>0</v>
      </c>
      <c r="AB25" s="673" t="s">
        <v>571</v>
      </c>
      <c r="AC25" s="674" t="s">
        <v>571</v>
      </c>
      <c r="AD25" s="674" t="s">
        <v>571</v>
      </c>
      <c r="AE25" s="675" t="s">
        <v>571</v>
      </c>
      <c r="AF25" s="673" t="s">
        <v>571</v>
      </c>
      <c r="AG25" s="674" t="s">
        <v>571</v>
      </c>
      <c r="AH25" s="674" t="s">
        <v>571</v>
      </c>
      <c r="AI25" s="675" t="s">
        <v>571</v>
      </c>
      <c r="AJ25" s="673" t="s">
        <v>571</v>
      </c>
      <c r="AK25" s="674" t="s">
        <v>571</v>
      </c>
      <c r="AL25" s="674" t="s">
        <v>571</v>
      </c>
      <c r="AM25" s="675" t="s">
        <v>571</v>
      </c>
      <c r="AN25" s="668">
        <v>50000</v>
      </c>
      <c r="AO25" s="549">
        <v>125000</v>
      </c>
      <c r="AP25" s="549">
        <v>250000</v>
      </c>
      <c r="AQ25" s="537">
        <v>500000</v>
      </c>
      <c r="AR25" s="668">
        <v>50000</v>
      </c>
      <c r="AS25" s="549">
        <v>125000</v>
      </c>
      <c r="AT25" s="549">
        <v>250000</v>
      </c>
      <c r="AU25" s="537">
        <v>500000</v>
      </c>
      <c r="AV25" s="668">
        <v>10000</v>
      </c>
      <c r="AW25" s="549">
        <v>25000</v>
      </c>
      <c r="AX25" s="549">
        <v>25000</v>
      </c>
      <c r="AY25" s="537">
        <v>25000</v>
      </c>
    </row>
    <row r="26" spans="1:51" ht="15.75" thickBot="1" x14ac:dyDescent="0.3">
      <c r="A26" s="539"/>
      <c r="B26" s="540"/>
      <c r="C26" s="540"/>
      <c r="D26" s="540"/>
      <c r="E26" s="540"/>
      <c r="F26" s="540"/>
      <c r="G26" s="540"/>
      <c r="H26" s="540"/>
      <c r="I26" s="540"/>
      <c r="J26" s="540"/>
      <c r="K26" s="540"/>
      <c r="L26" s="540"/>
      <c r="M26" s="541"/>
      <c r="Z26" s="678" t="s">
        <v>527</v>
      </c>
      <c r="AA26" s="725" t="s">
        <v>571</v>
      </c>
      <c r="AB26" s="668">
        <v>50000</v>
      </c>
      <c r="AC26" s="549">
        <v>125000</v>
      </c>
      <c r="AD26" s="549">
        <v>250000</v>
      </c>
      <c r="AE26" s="537">
        <v>500000</v>
      </c>
      <c r="AF26" s="668">
        <v>25000</v>
      </c>
      <c r="AG26" s="549">
        <v>62500</v>
      </c>
      <c r="AH26" s="549">
        <v>125000</v>
      </c>
      <c r="AI26" s="537">
        <v>250000</v>
      </c>
      <c r="AJ26" s="668">
        <v>25000</v>
      </c>
      <c r="AK26" s="549">
        <v>62500</v>
      </c>
      <c r="AL26" s="549">
        <v>125000</v>
      </c>
      <c r="AM26" s="537">
        <v>250000</v>
      </c>
      <c r="AN26" s="668">
        <v>25000</v>
      </c>
      <c r="AO26" s="549">
        <v>62500</v>
      </c>
      <c r="AP26" s="549">
        <v>125000</v>
      </c>
      <c r="AQ26" s="537">
        <v>250000</v>
      </c>
      <c r="AR26" s="668">
        <v>25000</v>
      </c>
      <c r="AS26" s="549">
        <v>62500</v>
      </c>
      <c r="AT26" s="549">
        <v>125000</v>
      </c>
      <c r="AU26" s="537">
        <v>250000</v>
      </c>
      <c r="AV26" s="668">
        <v>10000</v>
      </c>
      <c r="AW26" s="549">
        <v>25000</v>
      </c>
      <c r="AX26" s="549">
        <v>25000</v>
      </c>
      <c r="AY26" s="537">
        <v>25000</v>
      </c>
    </row>
    <row r="27" spans="1:51" x14ac:dyDescent="0.25">
      <c r="Z27" s="677" t="s">
        <v>528</v>
      </c>
      <c r="AA27" s="724">
        <f>CyberSelectedLmt</f>
        <v>0</v>
      </c>
      <c r="AB27" s="673" t="s">
        <v>571</v>
      </c>
      <c r="AC27" s="674" t="s">
        <v>571</v>
      </c>
      <c r="AD27" s="674" t="s">
        <v>571</v>
      </c>
      <c r="AE27" s="675" t="s">
        <v>571</v>
      </c>
      <c r="AF27" s="673" t="s">
        <v>571</v>
      </c>
      <c r="AG27" s="674" t="s">
        <v>571</v>
      </c>
      <c r="AH27" s="674" t="s">
        <v>571</v>
      </c>
      <c r="AI27" s="675" t="s">
        <v>571</v>
      </c>
      <c r="AJ27" s="673" t="s">
        <v>571</v>
      </c>
      <c r="AK27" s="674" t="s">
        <v>571</v>
      </c>
      <c r="AL27" s="674" t="s">
        <v>571</v>
      </c>
      <c r="AM27" s="675" t="s">
        <v>571</v>
      </c>
      <c r="AN27" s="668">
        <v>50000</v>
      </c>
      <c r="AO27" s="549">
        <v>125000</v>
      </c>
      <c r="AP27" s="549">
        <v>250000</v>
      </c>
      <c r="AQ27" s="537">
        <v>500000</v>
      </c>
      <c r="AR27" s="668">
        <v>50000</v>
      </c>
      <c r="AS27" s="549">
        <v>125000</v>
      </c>
      <c r="AT27" s="549">
        <v>250000</v>
      </c>
      <c r="AU27" s="537">
        <v>500000</v>
      </c>
      <c r="AV27" s="668">
        <v>10000</v>
      </c>
      <c r="AW27" s="549">
        <v>25000</v>
      </c>
      <c r="AX27" s="549">
        <v>25000</v>
      </c>
      <c r="AY27" s="537">
        <v>25000</v>
      </c>
    </row>
    <row r="28" spans="1:51" x14ac:dyDescent="0.25">
      <c r="Z28" s="677" t="s">
        <v>529</v>
      </c>
      <c r="AA28" s="724">
        <f>CyberSelectedLmt</f>
        <v>0</v>
      </c>
      <c r="AB28" s="673" t="s">
        <v>571</v>
      </c>
      <c r="AC28" s="674" t="s">
        <v>571</v>
      </c>
      <c r="AD28" s="674" t="s">
        <v>571</v>
      </c>
      <c r="AE28" s="675" t="s">
        <v>571</v>
      </c>
      <c r="AF28" s="673" t="s">
        <v>571</v>
      </c>
      <c r="AG28" s="674" t="s">
        <v>571</v>
      </c>
      <c r="AH28" s="674" t="s">
        <v>571</v>
      </c>
      <c r="AI28" s="675" t="s">
        <v>571</v>
      </c>
      <c r="AJ28" s="673" t="s">
        <v>571</v>
      </c>
      <c r="AK28" s="674" t="s">
        <v>571</v>
      </c>
      <c r="AL28" s="674" t="s">
        <v>571</v>
      </c>
      <c r="AM28" s="675" t="s">
        <v>571</v>
      </c>
      <c r="AN28" s="668">
        <v>50000</v>
      </c>
      <c r="AO28" s="549">
        <v>125000</v>
      </c>
      <c r="AP28" s="549">
        <v>250000</v>
      </c>
      <c r="AQ28" s="537">
        <v>500000</v>
      </c>
      <c r="AR28" s="668">
        <v>50000</v>
      </c>
      <c r="AS28" s="549">
        <v>125000</v>
      </c>
      <c r="AT28" s="549">
        <v>250000</v>
      </c>
      <c r="AU28" s="537">
        <v>500000</v>
      </c>
      <c r="AV28" s="668">
        <v>10000</v>
      </c>
      <c r="AW28" s="549">
        <v>25000</v>
      </c>
      <c r="AX28" s="549">
        <v>25000</v>
      </c>
      <c r="AY28" s="537">
        <v>25000</v>
      </c>
    </row>
    <row r="29" spans="1:51" x14ac:dyDescent="0.25">
      <c r="Z29" s="678" t="s">
        <v>530</v>
      </c>
      <c r="AA29" s="725" t="s">
        <v>571</v>
      </c>
      <c r="AB29" s="668">
        <v>50000</v>
      </c>
      <c r="AC29" s="549">
        <v>125000</v>
      </c>
      <c r="AD29" s="549">
        <v>250000</v>
      </c>
      <c r="AE29" s="537">
        <v>500000</v>
      </c>
      <c r="AF29" s="668">
        <v>25000</v>
      </c>
      <c r="AG29" s="549">
        <v>62500</v>
      </c>
      <c r="AH29" s="549">
        <v>125000</v>
      </c>
      <c r="AI29" s="537">
        <v>250000</v>
      </c>
      <c r="AJ29" s="668">
        <v>25000</v>
      </c>
      <c r="AK29" s="549">
        <v>62500</v>
      </c>
      <c r="AL29" s="549">
        <v>125000</v>
      </c>
      <c r="AM29" s="537">
        <v>250000</v>
      </c>
      <c r="AN29" s="668">
        <v>25000</v>
      </c>
      <c r="AO29" s="549">
        <v>62500</v>
      </c>
      <c r="AP29" s="549">
        <v>125000</v>
      </c>
      <c r="AQ29" s="537">
        <v>250000</v>
      </c>
      <c r="AR29" s="668">
        <v>25000</v>
      </c>
      <c r="AS29" s="549">
        <v>62500</v>
      </c>
      <c r="AT29" s="549">
        <v>125000</v>
      </c>
      <c r="AU29" s="537">
        <v>250000</v>
      </c>
      <c r="AV29" s="668">
        <v>10000</v>
      </c>
      <c r="AW29" s="549">
        <v>25000</v>
      </c>
      <c r="AX29" s="549">
        <v>25000</v>
      </c>
      <c r="AY29" s="537">
        <v>25000</v>
      </c>
    </row>
    <row r="30" spans="1:51" x14ac:dyDescent="0.25">
      <c r="Z30" s="677" t="s">
        <v>11</v>
      </c>
      <c r="AA30" s="724">
        <f>CyberSelectedLmt</f>
        <v>0</v>
      </c>
      <c r="AB30" s="673" t="s">
        <v>571</v>
      </c>
      <c r="AC30" s="674" t="s">
        <v>571</v>
      </c>
      <c r="AD30" s="674" t="s">
        <v>571</v>
      </c>
      <c r="AE30" s="675" t="s">
        <v>571</v>
      </c>
      <c r="AF30" s="673" t="s">
        <v>571</v>
      </c>
      <c r="AG30" s="674" t="s">
        <v>571</v>
      </c>
      <c r="AH30" s="674" t="s">
        <v>571</v>
      </c>
      <c r="AI30" s="675" t="s">
        <v>571</v>
      </c>
      <c r="AJ30" s="673" t="s">
        <v>571</v>
      </c>
      <c r="AK30" s="674" t="s">
        <v>571</v>
      </c>
      <c r="AL30" s="674" t="s">
        <v>571</v>
      </c>
      <c r="AM30" s="675" t="s">
        <v>571</v>
      </c>
      <c r="AN30" s="668">
        <v>50000</v>
      </c>
      <c r="AO30" s="549">
        <v>125000</v>
      </c>
      <c r="AP30" s="549">
        <v>250000</v>
      </c>
      <c r="AQ30" s="537">
        <v>500000</v>
      </c>
      <c r="AR30" s="668">
        <v>50000</v>
      </c>
      <c r="AS30" s="549">
        <v>125000</v>
      </c>
      <c r="AT30" s="549">
        <v>250000</v>
      </c>
      <c r="AU30" s="537">
        <v>500000</v>
      </c>
      <c r="AV30" s="668">
        <v>10000</v>
      </c>
      <c r="AW30" s="549">
        <v>25000</v>
      </c>
      <c r="AX30" s="549">
        <v>25000</v>
      </c>
      <c r="AY30" s="537">
        <v>25000</v>
      </c>
    </row>
    <row r="31" spans="1:51" x14ac:dyDescent="0.25">
      <c r="Z31" s="677" t="s">
        <v>531</v>
      </c>
      <c r="AA31" s="724">
        <f>CyberSelectedLmt</f>
        <v>0</v>
      </c>
      <c r="AB31" s="673" t="s">
        <v>571</v>
      </c>
      <c r="AC31" s="674" t="s">
        <v>571</v>
      </c>
      <c r="AD31" s="674" t="s">
        <v>571</v>
      </c>
      <c r="AE31" s="675" t="s">
        <v>571</v>
      </c>
      <c r="AF31" s="673" t="s">
        <v>571</v>
      </c>
      <c r="AG31" s="674" t="s">
        <v>571</v>
      </c>
      <c r="AH31" s="674" t="s">
        <v>571</v>
      </c>
      <c r="AI31" s="675" t="s">
        <v>571</v>
      </c>
      <c r="AJ31" s="673" t="s">
        <v>571</v>
      </c>
      <c r="AK31" s="674" t="s">
        <v>571</v>
      </c>
      <c r="AL31" s="674" t="s">
        <v>571</v>
      </c>
      <c r="AM31" s="675" t="s">
        <v>571</v>
      </c>
      <c r="AN31" s="668">
        <v>50000</v>
      </c>
      <c r="AO31" s="549">
        <v>125000</v>
      </c>
      <c r="AP31" s="549">
        <v>250000</v>
      </c>
      <c r="AQ31" s="537">
        <v>500000</v>
      </c>
      <c r="AR31" s="668">
        <v>50000</v>
      </c>
      <c r="AS31" s="549">
        <v>125000</v>
      </c>
      <c r="AT31" s="549">
        <v>250000</v>
      </c>
      <c r="AU31" s="537">
        <v>500000</v>
      </c>
      <c r="AV31" s="668">
        <v>10000</v>
      </c>
      <c r="AW31" s="549">
        <v>25000</v>
      </c>
      <c r="AX31" s="549">
        <v>25000</v>
      </c>
      <c r="AY31" s="537">
        <v>25000</v>
      </c>
    </row>
    <row r="32" spans="1:51" x14ac:dyDescent="0.25">
      <c r="Z32" s="677" t="s">
        <v>532</v>
      </c>
      <c r="AA32" s="724">
        <f>CyberSelectedLmt</f>
        <v>0</v>
      </c>
      <c r="AB32" s="673" t="s">
        <v>571</v>
      </c>
      <c r="AC32" s="674" t="s">
        <v>571</v>
      </c>
      <c r="AD32" s="674" t="s">
        <v>571</v>
      </c>
      <c r="AE32" s="675" t="s">
        <v>571</v>
      </c>
      <c r="AF32" s="673" t="s">
        <v>571</v>
      </c>
      <c r="AG32" s="674" t="s">
        <v>571</v>
      </c>
      <c r="AH32" s="674" t="s">
        <v>571</v>
      </c>
      <c r="AI32" s="675" t="s">
        <v>571</v>
      </c>
      <c r="AJ32" s="673" t="s">
        <v>571</v>
      </c>
      <c r="AK32" s="674" t="s">
        <v>571</v>
      </c>
      <c r="AL32" s="674" t="s">
        <v>571</v>
      </c>
      <c r="AM32" s="675" t="s">
        <v>571</v>
      </c>
      <c r="AN32" s="668">
        <v>50000</v>
      </c>
      <c r="AO32" s="549">
        <v>125000</v>
      </c>
      <c r="AP32" s="549">
        <v>250000</v>
      </c>
      <c r="AQ32" s="537">
        <v>500000</v>
      </c>
      <c r="AR32" s="668">
        <v>50000</v>
      </c>
      <c r="AS32" s="549">
        <v>125000</v>
      </c>
      <c r="AT32" s="549">
        <v>250000</v>
      </c>
      <c r="AU32" s="537">
        <v>500000</v>
      </c>
      <c r="AV32" s="668">
        <v>10000</v>
      </c>
      <c r="AW32" s="549">
        <v>25000</v>
      </c>
      <c r="AX32" s="549">
        <v>25000</v>
      </c>
      <c r="AY32" s="537">
        <v>25000</v>
      </c>
    </row>
    <row r="33" spans="26:51" x14ac:dyDescent="0.25">
      <c r="Z33" s="678" t="s">
        <v>533</v>
      </c>
      <c r="AA33" s="725" t="s">
        <v>571</v>
      </c>
      <c r="AB33" s="668">
        <v>50000</v>
      </c>
      <c r="AC33" s="549">
        <v>125000</v>
      </c>
      <c r="AD33" s="549">
        <v>250000</v>
      </c>
      <c r="AE33" s="537">
        <v>500000</v>
      </c>
      <c r="AF33" s="668">
        <v>25000</v>
      </c>
      <c r="AG33" s="549">
        <v>62500</v>
      </c>
      <c r="AH33" s="549">
        <v>125000</v>
      </c>
      <c r="AI33" s="537">
        <v>250000</v>
      </c>
      <c r="AJ33" s="668">
        <v>25000</v>
      </c>
      <c r="AK33" s="549">
        <v>62500</v>
      </c>
      <c r="AL33" s="549">
        <v>125000</v>
      </c>
      <c r="AM33" s="537">
        <v>250000</v>
      </c>
      <c r="AN33" s="668">
        <v>25000</v>
      </c>
      <c r="AO33" s="549">
        <v>62500</v>
      </c>
      <c r="AP33" s="549">
        <v>125000</v>
      </c>
      <c r="AQ33" s="537">
        <v>250000</v>
      </c>
      <c r="AR33" s="668">
        <v>25000</v>
      </c>
      <c r="AS33" s="549">
        <v>62500</v>
      </c>
      <c r="AT33" s="549">
        <v>125000</v>
      </c>
      <c r="AU33" s="537">
        <v>250000</v>
      </c>
      <c r="AV33" s="668">
        <v>10000</v>
      </c>
      <c r="AW33" s="549">
        <v>25000</v>
      </c>
      <c r="AX33" s="549">
        <v>25000</v>
      </c>
      <c r="AY33" s="537">
        <v>25000</v>
      </c>
    </row>
    <row r="34" spans="26:51" x14ac:dyDescent="0.25">
      <c r="Z34" s="677" t="s">
        <v>534</v>
      </c>
      <c r="AA34" s="724">
        <f>CyberSelectedLmt</f>
        <v>0</v>
      </c>
      <c r="AB34" s="673" t="s">
        <v>571</v>
      </c>
      <c r="AC34" s="674" t="s">
        <v>571</v>
      </c>
      <c r="AD34" s="674" t="s">
        <v>571</v>
      </c>
      <c r="AE34" s="675" t="s">
        <v>571</v>
      </c>
      <c r="AF34" s="673" t="s">
        <v>571</v>
      </c>
      <c r="AG34" s="674" t="s">
        <v>571</v>
      </c>
      <c r="AH34" s="674" t="s">
        <v>571</v>
      </c>
      <c r="AI34" s="675" t="s">
        <v>571</v>
      </c>
      <c r="AJ34" s="673" t="s">
        <v>571</v>
      </c>
      <c r="AK34" s="674" t="s">
        <v>571</v>
      </c>
      <c r="AL34" s="674" t="s">
        <v>571</v>
      </c>
      <c r="AM34" s="675" t="s">
        <v>571</v>
      </c>
      <c r="AN34" s="668">
        <v>50000</v>
      </c>
      <c r="AO34" s="549">
        <v>125000</v>
      </c>
      <c r="AP34" s="549">
        <v>250000</v>
      </c>
      <c r="AQ34" s="537">
        <v>500000</v>
      </c>
      <c r="AR34" s="668">
        <v>50000</v>
      </c>
      <c r="AS34" s="549">
        <v>125000</v>
      </c>
      <c r="AT34" s="549">
        <v>250000</v>
      </c>
      <c r="AU34" s="537">
        <v>500000</v>
      </c>
      <c r="AV34" s="668">
        <v>10000</v>
      </c>
      <c r="AW34" s="549">
        <v>25000</v>
      </c>
      <c r="AX34" s="549">
        <v>25000</v>
      </c>
      <c r="AY34" s="537">
        <v>25000</v>
      </c>
    </row>
    <row r="35" spans="26:51" x14ac:dyDescent="0.25">
      <c r="Z35" s="678" t="s">
        <v>535</v>
      </c>
      <c r="AA35" s="725" t="s">
        <v>571</v>
      </c>
      <c r="AB35" s="668">
        <v>50000</v>
      </c>
      <c r="AC35" s="549">
        <v>125000</v>
      </c>
      <c r="AD35" s="549">
        <v>250000</v>
      </c>
      <c r="AE35" s="537">
        <v>500000</v>
      </c>
      <c r="AF35" s="668">
        <v>25000</v>
      </c>
      <c r="AG35" s="549">
        <v>62500</v>
      </c>
      <c r="AH35" s="549">
        <v>125000</v>
      </c>
      <c r="AI35" s="537">
        <v>250000</v>
      </c>
      <c r="AJ35" s="668">
        <v>25000</v>
      </c>
      <c r="AK35" s="549">
        <v>62500</v>
      </c>
      <c r="AL35" s="549">
        <v>125000</v>
      </c>
      <c r="AM35" s="537">
        <v>250000</v>
      </c>
      <c r="AN35" s="668">
        <v>25000</v>
      </c>
      <c r="AO35" s="549">
        <v>62500</v>
      </c>
      <c r="AP35" s="549">
        <v>125000</v>
      </c>
      <c r="AQ35" s="537">
        <v>250000</v>
      </c>
      <c r="AR35" s="668">
        <v>25000</v>
      </c>
      <c r="AS35" s="549">
        <v>62500</v>
      </c>
      <c r="AT35" s="549">
        <v>125000</v>
      </c>
      <c r="AU35" s="537">
        <v>250000</v>
      </c>
      <c r="AV35" s="668">
        <v>10000</v>
      </c>
      <c r="AW35" s="549">
        <v>25000</v>
      </c>
      <c r="AX35" s="549">
        <v>25000</v>
      </c>
      <c r="AY35" s="537">
        <v>25000</v>
      </c>
    </row>
    <row r="36" spans="26:51" x14ac:dyDescent="0.25">
      <c r="Z36" s="677" t="s">
        <v>536</v>
      </c>
      <c r="AA36" s="724">
        <f>CyberSelectedLmt</f>
        <v>0</v>
      </c>
      <c r="AB36" s="673" t="s">
        <v>571</v>
      </c>
      <c r="AC36" s="674" t="s">
        <v>571</v>
      </c>
      <c r="AD36" s="674" t="s">
        <v>571</v>
      </c>
      <c r="AE36" s="675" t="s">
        <v>571</v>
      </c>
      <c r="AF36" s="673" t="s">
        <v>571</v>
      </c>
      <c r="AG36" s="674" t="s">
        <v>571</v>
      </c>
      <c r="AH36" s="674" t="s">
        <v>571</v>
      </c>
      <c r="AI36" s="675" t="s">
        <v>571</v>
      </c>
      <c r="AJ36" s="673" t="s">
        <v>571</v>
      </c>
      <c r="AK36" s="674" t="s">
        <v>571</v>
      </c>
      <c r="AL36" s="674" t="s">
        <v>571</v>
      </c>
      <c r="AM36" s="675" t="s">
        <v>571</v>
      </c>
      <c r="AN36" s="668">
        <v>50000</v>
      </c>
      <c r="AO36" s="549">
        <v>125000</v>
      </c>
      <c r="AP36" s="549">
        <v>250000</v>
      </c>
      <c r="AQ36" s="537">
        <v>500000</v>
      </c>
      <c r="AR36" s="668">
        <v>50000</v>
      </c>
      <c r="AS36" s="549">
        <v>125000</v>
      </c>
      <c r="AT36" s="549">
        <v>250000</v>
      </c>
      <c r="AU36" s="537">
        <v>500000</v>
      </c>
      <c r="AV36" s="668">
        <v>10000</v>
      </c>
      <c r="AW36" s="549">
        <v>25000</v>
      </c>
      <c r="AX36" s="549">
        <v>25000</v>
      </c>
      <c r="AY36" s="537">
        <v>25000</v>
      </c>
    </row>
    <row r="37" spans="26:51" x14ac:dyDescent="0.25">
      <c r="Z37" s="703" t="s">
        <v>537</v>
      </c>
      <c r="AA37" s="725" t="s">
        <v>571</v>
      </c>
      <c r="AB37" s="668">
        <v>100000</v>
      </c>
      <c r="AC37" s="549">
        <v>250000</v>
      </c>
      <c r="AD37" s="549">
        <v>500000</v>
      </c>
      <c r="AE37" s="537">
        <v>1000000</v>
      </c>
      <c r="AF37" s="673" t="s">
        <v>571</v>
      </c>
      <c r="AG37" s="674" t="s">
        <v>571</v>
      </c>
      <c r="AH37" s="674" t="s">
        <v>571</v>
      </c>
      <c r="AI37" s="675" t="s">
        <v>571</v>
      </c>
      <c r="AJ37" s="673" t="s">
        <v>571</v>
      </c>
      <c r="AK37" s="674" t="s">
        <v>571</v>
      </c>
      <c r="AL37" s="674" t="s">
        <v>571</v>
      </c>
      <c r="AM37" s="675" t="s">
        <v>571</v>
      </c>
      <c r="AN37" s="668">
        <v>50000</v>
      </c>
      <c r="AO37" s="549">
        <v>125000</v>
      </c>
      <c r="AP37" s="549">
        <v>250000</v>
      </c>
      <c r="AQ37" s="537">
        <v>500000</v>
      </c>
      <c r="AR37" s="673" t="s">
        <v>571</v>
      </c>
      <c r="AS37" s="674" t="s">
        <v>571</v>
      </c>
      <c r="AT37" s="674" t="s">
        <v>571</v>
      </c>
      <c r="AU37" s="675" t="s">
        <v>571</v>
      </c>
      <c r="AV37" s="668">
        <v>10000</v>
      </c>
      <c r="AW37" s="549">
        <v>25000</v>
      </c>
      <c r="AX37" s="549">
        <v>25000</v>
      </c>
      <c r="AY37" s="537">
        <v>25000</v>
      </c>
    </row>
    <row r="38" spans="26:51" x14ac:dyDescent="0.25">
      <c r="Z38" s="677" t="s">
        <v>538</v>
      </c>
      <c r="AA38" s="724">
        <f>CyberSelectedLmt</f>
        <v>0</v>
      </c>
      <c r="AB38" s="673" t="s">
        <v>571</v>
      </c>
      <c r="AC38" s="674" t="s">
        <v>571</v>
      </c>
      <c r="AD38" s="674" t="s">
        <v>571</v>
      </c>
      <c r="AE38" s="675" t="s">
        <v>571</v>
      </c>
      <c r="AF38" s="673" t="s">
        <v>571</v>
      </c>
      <c r="AG38" s="674" t="s">
        <v>571</v>
      </c>
      <c r="AH38" s="674" t="s">
        <v>571</v>
      </c>
      <c r="AI38" s="675" t="s">
        <v>571</v>
      </c>
      <c r="AJ38" s="673" t="s">
        <v>571</v>
      </c>
      <c r="AK38" s="674" t="s">
        <v>571</v>
      </c>
      <c r="AL38" s="674" t="s">
        <v>571</v>
      </c>
      <c r="AM38" s="675" t="s">
        <v>571</v>
      </c>
      <c r="AN38" s="668">
        <v>50000</v>
      </c>
      <c r="AO38" s="549">
        <v>125000</v>
      </c>
      <c r="AP38" s="549">
        <v>250000</v>
      </c>
      <c r="AQ38" s="537">
        <v>500000</v>
      </c>
      <c r="AR38" s="668">
        <v>50000</v>
      </c>
      <c r="AS38" s="549">
        <v>125000</v>
      </c>
      <c r="AT38" s="549">
        <v>250000</v>
      </c>
      <c r="AU38" s="537">
        <v>500000</v>
      </c>
      <c r="AV38" s="668">
        <v>10000</v>
      </c>
      <c r="AW38" s="549">
        <v>25000</v>
      </c>
      <c r="AX38" s="549">
        <v>25000</v>
      </c>
      <c r="AY38" s="537">
        <v>25000</v>
      </c>
    </row>
    <row r="39" spans="26:51" x14ac:dyDescent="0.25">
      <c r="Z39" s="678" t="s">
        <v>539</v>
      </c>
      <c r="AA39" s="725" t="s">
        <v>571</v>
      </c>
      <c r="AB39" s="668">
        <v>50000</v>
      </c>
      <c r="AC39" s="549">
        <v>125000</v>
      </c>
      <c r="AD39" s="549">
        <v>250000</v>
      </c>
      <c r="AE39" s="537">
        <v>500000</v>
      </c>
      <c r="AF39" s="668">
        <v>25000</v>
      </c>
      <c r="AG39" s="549">
        <v>62500</v>
      </c>
      <c r="AH39" s="549">
        <v>125000</v>
      </c>
      <c r="AI39" s="537">
        <v>250000</v>
      </c>
      <c r="AJ39" s="668">
        <v>25000</v>
      </c>
      <c r="AK39" s="549">
        <v>62500</v>
      </c>
      <c r="AL39" s="549">
        <v>125000</v>
      </c>
      <c r="AM39" s="537">
        <v>250000</v>
      </c>
      <c r="AN39" s="668">
        <v>25000</v>
      </c>
      <c r="AO39" s="549">
        <v>62500</v>
      </c>
      <c r="AP39" s="549">
        <v>125000</v>
      </c>
      <c r="AQ39" s="537">
        <v>250000</v>
      </c>
      <c r="AR39" s="668">
        <v>25000</v>
      </c>
      <c r="AS39" s="549">
        <v>62500</v>
      </c>
      <c r="AT39" s="549">
        <v>125000</v>
      </c>
      <c r="AU39" s="537">
        <v>250000</v>
      </c>
      <c r="AV39" s="668">
        <v>10000</v>
      </c>
      <c r="AW39" s="549">
        <v>25000</v>
      </c>
      <c r="AX39" s="549">
        <v>25000</v>
      </c>
      <c r="AY39" s="537">
        <v>25000</v>
      </c>
    </row>
    <row r="40" spans="26:51" x14ac:dyDescent="0.25">
      <c r="Z40" s="677" t="s">
        <v>540</v>
      </c>
      <c r="AA40" s="724">
        <f>CyberSelectedLmt</f>
        <v>0</v>
      </c>
      <c r="AB40" s="673" t="s">
        <v>571</v>
      </c>
      <c r="AC40" s="674" t="s">
        <v>571</v>
      </c>
      <c r="AD40" s="674" t="s">
        <v>571</v>
      </c>
      <c r="AE40" s="675" t="s">
        <v>571</v>
      </c>
      <c r="AF40" s="673" t="s">
        <v>571</v>
      </c>
      <c r="AG40" s="674" t="s">
        <v>571</v>
      </c>
      <c r="AH40" s="674" t="s">
        <v>571</v>
      </c>
      <c r="AI40" s="675" t="s">
        <v>571</v>
      </c>
      <c r="AJ40" s="673" t="s">
        <v>571</v>
      </c>
      <c r="AK40" s="674" t="s">
        <v>571</v>
      </c>
      <c r="AL40" s="674" t="s">
        <v>571</v>
      </c>
      <c r="AM40" s="675" t="s">
        <v>571</v>
      </c>
      <c r="AN40" s="668">
        <v>50000</v>
      </c>
      <c r="AO40" s="549">
        <v>125000</v>
      </c>
      <c r="AP40" s="549">
        <v>250000</v>
      </c>
      <c r="AQ40" s="537">
        <v>500000</v>
      </c>
      <c r="AR40" s="668">
        <v>50000</v>
      </c>
      <c r="AS40" s="549">
        <v>125000</v>
      </c>
      <c r="AT40" s="549">
        <v>250000</v>
      </c>
      <c r="AU40" s="537">
        <v>500000</v>
      </c>
      <c r="AV40" s="668">
        <v>10000</v>
      </c>
      <c r="AW40" s="549">
        <v>25000</v>
      </c>
      <c r="AX40" s="549">
        <v>25000</v>
      </c>
      <c r="AY40" s="537">
        <v>25000</v>
      </c>
    </row>
    <row r="41" spans="26:51" x14ac:dyDescent="0.25">
      <c r="Z41" s="677" t="s">
        <v>541</v>
      </c>
      <c r="AA41" s="724">
        <f>CyberSelectedLmt</f>
        <v>0</v>
      </c>
      <c r="AB41" s="673" t="s">
        <v>571</v>
      </c>
      <c r="AC41" s="674" t="s">
        <v>571</v>
      </c>
      <c r="AD41" s="674" t="s">
        <v>571</v>
      </c>
      <c r="AE41" s="675" t="s">
        <v>571</v>
      </c>
      <c r="AF41" s="673" t="s">
        <v>571</v>
      </c>
      <c r="AG41" s="674" t="s">
        <v>571</v>
      </c>
      <c r="AH41" s="674" t="s">
        <v>571</v>
      </c>
      <c r="AI41" s="675" t="s">
        <v>571</v>
      </c>
      <c r="AJ41" s="673" t="s">
        <v>571</v>
      </c>
      <c r="AK41" s="674" t="s">
        <v>571</v>
      </c>
      <c r="AL41" s="674" t="s">
        <v>571</v>
      </c>
      <c r="AM41" s="675" t="s">
        <v>571</v>
      </c>
      <c r="AN41" s="668">
        <v>50000</v>
      </c>
      <c r="AO41" s="549">
        <v>125000</v>
      </c>
      <c r="AP41" s="549">
        <v>250000</v>
      </c>
      <c r="AQ41" s="537">
        <v>500000</v>
      </c>
      <c r="AR41" s="668">
        <v>50000</v>
      </c>
      <c r="AS41" s="549">
        <v>125000</v>
      </c>
      <c r="AT41" s="549">
        <v>250000</v>
      </c>
      <c r="AU41" s="537">
        <v>500000</v>
      </c>
      <c r="AV41" s="668">
        <v>10000</v>
      </c>
      <c r="AW41" s="549">
        <v>25000</v>
      </c>
      <c r="AX41" s="549">
        <v>25000</v>
      </c>
      <c r="AY41" s="537">
        <v>25000</v>
      </c>
    </row>
    <row r="42" spans="26:51" x14ac:dyDescent="0.25">
      <c r="Z42" s="678" t="s">
        <v>542</v>
      </c>
      <c r="AA42" s="725" t="s">
        <v>571</v>
      </c>
      <c r="AB42" s="668">
        <v>50000</v>
      </c>
      <c r="AC42" s="549">
        <v>125000</v>
      </c>
      <c r="AD42" s="549">
        <v>250000</v>
      </c>
      <c r="AE42" s="537">
        <v>500000</v>
      </c>
      <c r="AF42" s="668">
        <v>25000</v>
      </c>
      <c r="AG42" s="549">
        <v>62500</v>
      </c>
      <c r="AH42" s="549">
        <v>125000</v>
      </c>
      <c r="AI42" s="537">
        <v>250000</v>
      </c>
      <c r="AJ42" s="668">
        <v>25000</v>
      </c>
      <c r="AK42" s="549">
        <v>62500</v>
      </c>
      <c r="AL42" s="549">
        <v>125000</v>
      </c>
      <c r="AM42" s="537">
        <v>250000</v>
      </c>
      <c r="AN42" s="668">
        <v>25000</v>
      </c>
      <c r="AO42" s="549">
        <v>62500</v>
      </c>
      <c r="AP42" s="549">
        <v>125000</v>
      </c>
      <c r="AQ42" s="537">
        <v>250000</v>
      </c>
      <c r="AR42" s="668">
        <v>25000</v>
      </c>
      <c r="AS42" s="549">
        <v>62500</v>
      </c>
      <c r="AT42" s="549">
        <v>125000</v>
      </c>
      <c r="AU42" s="537">
        <v>250000</v>
      </c>
      <c r="AV42" s="668">
        <v>10000</v>
      </c>
      <c r="AW42" s="549">
        <v>25000</v>
      </c>
      <c r="AX42" s="549">
        <v>25000</v>
      </c>
      <c r="AY42" s="537">
        <v>25000</v>
      </c>
    </row>
    <row r="43" spans="26:51" x14ac:dyDescent="0.25">
      <c r="Z43" s="677" t="s">
        <v>543</v>
      </c>
      <c r="AA43" s="724">
        <f>CyberSelectedLmt</f>
        <v>0</v>
      </c>
      <c r="AB43" s="673" t="s">
        <v>571</v>
      </c>
      <c r="AC43" s="674" t="s">
        <v>571</v>
      </c>
      <c r="AD43" s="674" t="s">
        <v>571</v>
      </c>
      <c r="AE43" s="675" t="s">
        <v>571</v>
      </c>
      <c r="AF43" s="673" t="s">
        <v>571</v>
      </c>
      <c r="AG43" s="674" t="s">
        <v>571</v>
      </c>
      <c r="AH43" s="674" t="s">
        <v>571</v>
      </c>
      <c r="AI43" s="675" t="s">
        <v>571</v>
      </c>
      <c r="AJ43" s="673" t="s">
        <v>571</v>
      </c>
      <c r="AK43" s="674" t="s">
        <v>571</v>
      </c>
      <c r="AL43" s="674" t="s">
        <v>571</v>
      </c>
      <c r="AM43" s="675" t="s">
        <v>571</v>
      </c>
      <c r="AN43" s="668">
        <v>50000</v>
      </c>
      <c r="AO43" s="549">
        <v>125000</v>
      </c>
      <c r="AP43" s="549">
        <v>250000</v>
      </c>
      <c r="AQ43" s="537">
        <v>500000</v>
      </c>
      <c r="AR43" s="668">
        <v>50000</v>
      </c>
      <c r="AS43" s="549">
        <v>125000</v>
      </c>
      <c r="AT43" s="549">
        <v>250000</v>
      </c>
      <c r="AU43" s="537">
        <v>500000</v>
      </c>
      <c r="AV43" s="668">
        <v>10000</v>
      </c>
      <c r="AW43" s="549">
        <v>25000</v>
      </c>
      <c r="AX43" s="549">
        <v>25000</v>
      </c>
      <c r="AY43" s="537">
        <v>25000</v>
      </c>
    </row>
    <row r="44" spans="26:51" x14ac:dyDescent="0.25">
      <c r="Z44" s="678" t="s">
        <v>544</v>
      </c>
      <c r="AA44" s="725" t="s">
        <v>571</v>
      </c>
      <c r="AB44" s="668">
        <v>50000</v>
      </c>
      <c r="AC44" s="549">
        <v>125000</v>
      </c>
      <c r="AD44" s="549">
        <v>250000</v>
      </c>
      <c r="AE44" s="537">
        <v>500000</v>
      </c>
      <c r="AF44" s="668">
        <v>25000</v>
      </c>
      <c r="AG44" s="549">
        <v>62500</v>
      </c>
      <c r="AH44" s="549">
        <v>125000</v>
      </c>
      <c r="AI44" s="537">
        <v>250000</v>
      </c>
      <c r="AJ44" s="668">
        <v>25000</v>
      </c>
      <c r="AK44" s="549">
        <v>62500</v>
      </c>
      <c r="AL44" s="549">
        <v>125000</v>
      </c>
      <c r="AM44" s="537">
        <v>250000</v>
      </c>
      <c r="AN44" s="668">
        <v>25000</v>
      </c>
      <c r="AO44" s="549">
        <v>62500</v>
      </c>
      <c r="AP44" s="549">
        <v>125000</v>
      </c>
      <c r="AQ44" s="537">
        <v>250000</v>
      </c>
      <c r="AR44" s="668">
        <v>25000</v>
      </c>
      <c r="AS44" s="549">
        <v>62500</v>
      </c>
      <c r="AT44" s="549">
        <v>125000</v>
      </c>
      <c r="AU44" s="537">
        <v>250000</v>
      </c>
      <c r="AV44" s="668">
        <v>10000</v>
      </c>
      <c r="AW44" s="549">
        <v>25000</v>
      </c>
      <c r="AX44" s="549">
        <v>25000</v>
      </c>
      <c r="AY44" s="537">
        <v>25000</v>
      </c>
    </row>
    <row r="45" spans="26:51" x14ac:dyDescent="0.25">
      <c r="Z45" s="677" t="s">
        <v>545</v>
      </c>
      <c r="AA45" s="724">
        <f>CyberSelectedLmt</f>
        <v>0</v>
      </c>
      <c r="AB45" s="673" t="s">
        <v>571</v>
      </c>
      <c r="AC45" s="674" t="s">
        <v>571</v>
      </c>
      <c r="AD45" s="674" t="s">
        <v>571</v>
      </c>
      <c r="AE45" s="675" t="s">
        <v>571</v>
      </c>
      <c r="AF45" s="673" t="s">
        <v>571</v>
      </c>
      <c r="AG45" s="674" t="s">
        <v>571</v>
      </c>
      <c r="AH45" s="674" t="s">
        <v>571</v>
      </c>
      <c r="AI45" s="675" t="s">
        <v>571</v>
      </c>
      <c r="AJ45" s="673" t="s">
        <v>571</v>
      </c>
      <c r="AK45" s="674" t="s">
        <v>571</v>
      </c>
      <c r="AL45" s="674" t="s">
        <v>571</v>
      </c>
      <c r="AM45" s="675" t="s">
        <v>571</v>
      </c>
      <c r="AN45" s="668">
        <v>50000</v>
      </c>
      <c r="AO45" s="549">
        <v>125000</v>
      </c>
      <c r="AP45" s="549">
        <v>250000</v>
      </c>
      <c r="AQ45" s="537">
        <v>500000</v>
      </c>
      <c r="AR45" s="668">
        <v>50000</v>
      </c>
      <c r="AS45" s="549">
        <v>125000</v>
      </c>
      <c r="AT45" s="549">
        <v>250000</v>
      </c>
      <c r="AU45" s="537">
        <v>500000</v>
      </c>
      <c r="AV45" s="668">
        <v>10000</v>
      </c>
      <c r="AW45" s="549">
        <v>25000</v>
      </c>
      <c r="AX45" s="549">
        <v>25000</v>
      </c>
      <c r="AY45" s="537">
        <v>25000</v>
      </c>
    </row>
    <row r="46" spans="26:51" x14ac:dyDescent="0.25">
      <c r="Z46" s="677" t="s">
        <v>546</v>
      </c>
      <c r="AA46" s="724">
        <f>CyberSelectedLmt</f>
        <v>0</v>
      </c>
      <c r="AB46" s="673" t="s">
        <v>571</v>
      </c>
      <c r="AC46" s="674" t="s">
        <v>571</v>
      </c>
      <c r="AD46" s="674" t="s">
        <v>571</v>
      </c>
      <c r="AE46" s="675" t="s">
        <v>571</v>
      </c>
      <c r="AF46" s="673" t="s">
        <v>571</v>
      </c>
      <c r="AG46" s="674" t="s">
        <v>571</v>
      </c>
      <c r="AH46" s="674" t="s">
        <v>571</v>
      </c>
      <c r="AI46" s="675" t="s">
        <v>571</v>
      </c>
      <c r="AJ46" s="673" t="s">
        <v>571</v>
      </c>
      <c r="AK46" s="674" t="s">
        <v>571</v>
      </c>
      <c r="AL46" s="674" t="s">
        <v>571</v>
      </c>
      <c r="AM46" s="675" t="s">
        <v>571</v>
      </c>
      <c r="AN46" s="668">
        <v>50000</v>
      </c>
      <c r="AO46" s="549">
        <v>125000</v>
      </c>
      <c r="AP46" s="549">
        <v>250000</v>
      </c>
      <c r="AQ46" s="537">
        <v>500000</v>
      </c>
      <c r="AR46" s="668">
        <v>50000</v>
      </c>
      <c r="AS46" s="549">
        <v>125000</v>
      </c>
      <c r="AT46" s="549">
        <v>250000</v>
      </c>
      <c r="AU46" s="537">
        <v>500000</v>
      </c>
      <c r="AV46" s="668">
        <v>10000</v>
      </c>
      <c r="AW46" s="549">
        <v>25000</v>
      </c>
      <c r="AX46" s="549">
        <v>25000</v>
      </c>
      <c r="AY46" s="537">
        <v>25000</v>
      </c>
    </row>
    <row r="47" spans="26:51" x14ac:dyDescent="0.25">
      <c r="Z47" s="677" t="s">
        <v>547</v>
      </c>
      <c r="AA47" s="724">
        <f>CyberSelectedLmt</f>
        <v>0</v>
      </c>
      <c r="AB47" s="673" t="s">
        <v>571</v>
      </c>
      <c r="AC47" s="674" t="s">
        <v>571</v>
      </c>
      <c r="AD47" s="674" t="s">
        <v>571</v>
      </c>
      <c r="AE47" s="675" t="s">
        <v>571</v>
      </c>
      <c r="AF47" s="673" t="s">
        <v>571</v>
      </c>
      <c r="AG47" s="674" t="s">
        <v>571</v>
      </c>
      <c r="AH47" s="674" t="s">
        <v>571</v>
      </c>
      <c r="AI47" s="675" t="s">
        <v>571</v>
      </c>
      <c r="AJ47" s="673" t="s">
        <v>571</v>
      </c>
      <c r="AK47" s="674" t="s">
        <v>571</v>
      </c>
      <c r="AL47" s="674" t="s">
        <v>571</v>
      </c>
      <c r="AM47" s="675" t="s">
        <v>571</v>
      </c>
      <c r="AN47" s="668">
        <v>50000</v>
      </c>
      <c r="AO47" s="549">
        <v>125000</v>
      </c>
      <c r="AP47" s="549">
        <v>250000</v>
      </c>
      <c r="AQ47" s="537">
        <v>500000</v>
      </c>
      <c r="AR47" s="668">
        <v>50000</v>
      </c>
      <c r="AS47" s="549">
        <v>125000</v>
      </c>
      <c r="AT47" s="549">
        <v>250000</v>
      </c>
      <c r="AU47" s="537">
        <v>500000</v>
      </c>
      <c r="AV47" s="668">
        <v>10000</v>
      </c>
      <c r="AW47" s="549">
        <v>25000</v>
      </c>
      <c r="AX47" s="549">
        <v>25000</v>
      </c>
      <c r="AY47" s="537">
        <v>25000</v>
      </c>
    </row>
    <row r="48" spans="26:51" x14ac:dyDescent="0.25">
      <c r="Z48" s="677" t="s">
        <v>548</v>
      </c>
      <c r="AA48" s="724">
        <f>CyberSelectedLmt</f>
        <v>0</v>
      </c>
      <c r="AB48" s="673" t="s">
        <v>571</v>
      </c>
      <c r="AC48" s="674" t="s">
        <v>571</v>
      </c>
      <c r="AD48" s="674" t="s">
        <v>571</v>
      </c>
      <c r="AE48" s="675" t="s">
        <v>571</v>
      </c>
      <c r="AF48" s="673" t="s">
        <v>571</v>
      </c>
      <c r="AG48" s="674" t="s">
        <v>571</v>
      </c>
      <c r="AH48" s="674" t="s">
        <v>571</v>
      </c>
      <c r="AI48" s="675" t="s">
        <v>571</v>
      </c>
      <c r="AJ48" s="673" t="s">
        <v>571</v>
      </c>
      <c r="AK48" s="674" t="s">
        <v>571</v>
      </c>
      <c r="AL48" s="674" t="s">
        <v>571</v>
      </c>
      <c r="AM48" s="675" t="s">
        <v>571</v>
      </c>
      <c r="AN48" s="668">
        <v>50000</v>
      </c>
      <c r="AO48" s="549">
        <v>125000</v>
      </c>
      <c r="AP48" s="549">
        <v>250000</v>
      </c>
      <c r="AQ48" s="537">
        <v>500000</v>
      </c>
      <c r="AR48" s="668">
        <v>50000</v>
      </c>
      <c r="AS48" s="549">
        <v>125000</v>
      </c>
      <c r="AT48" s="549">
        <v>250000</v>
      </c>
      <c r="AU48" s="537">
        <v>500000</v>
      </c>
      <c r="AV48" s="668">
        <v>10000</v>
      </c>
      <c r="AW48" s="549">
        <v>25000</v>
      </c>
      <c r="AX48" s="549">
        <v>25000</v>
      </c>
      <c r="AY48" s="537">
        <v>25000</v>
      </c>
    </row>
    <row r="49" spans="26:51" x14ac:dyDescent="0.25">
      <c r="Z49" s="678" t="s">
        <v>549</v>
      </c>
      <c r="AA49" s="725" t="s">
        <v>571</v>
      </c>
      <c r="AB49" s="668">
        <v>50000</v>
      </c>
      <c r="AC49" s="549">
        <v>125000</v>
      </c>
      <c r="AD49" s="549">
        <v>250000</v>
      </c>
      <c r="AE49" s="537">
        <v>500000</v>
      </c>
      <c r="AF49" s="668">
        <v>25000</v>
      </c>
      <c r="AG49" s="549">
        <v>62500</v>
      </c>
      <c r="AH49" s="549">
        <v>125000</v>
      </c>
      <c r="AI49" s="537">
        <v>250000</v>
      </c>
      <c r="AJ49" s="668">
        <v>25000</v>
      </c>
      <c r="AK49" s="549">
        <v>62500</v>
      </c>
      <c r="AL49" s="549">
        <v>125000</v>
      </c>
      <c r="AM49" s="537">
        <v>250000</v>
      </c>
      <c r="AN49" s="668">
        <v>25000</v>
      </c>
      <c r="AO49" s="549">
        <v>62500</v>
      </c>
      <c r="AP49" s="549">
        <v>125000</v>
      </c>
      <c r="AQ49" s="537">
        <v>250000</v>
      </c>
      <c r="AR49" s="668">
        <v>25000</v>
      </c>
      <c r="AS49" s="549">
        <v>62500</v>
      </c>
      <c r="AT49" s="549">
        <v>125000</v>
      </c>
      <c r="AU49" s="537">
        <v>250000</v>
      </c>
      <c r="AV49" s="668">
        <v>10000</v>
      </c>
      <c r="AW49" s="549">
        <v>25000</v>
      </c>
      <c r="AX49" s="549">
        <v>25000</v>
      </c>
      <c r="AY49" s="537">
        <v>25000</v>
      </c>
    </row>
    <row r="50" spans="26:51" x14ac:dyDescent="0.25">
      <c r="Z50" s="677" t="s">
        <v>550</v>
      </c>
      <c r="AA50" s="724">
        <f>CyberSelectedLmt</f>
        <v>0</v>
      </c>
      <c r="AB50" s="673" t="s">
        <v>571</v>
      </c>
      <c r="AC50" s="674" t="s">
        <v>571</v>
      </c>
      <c r="AD50" s="674" t="s">
        <v>571</v>
      </c>
      <c r="AE50" s="675" t="s">
        <v>571</v>
      </c>
      <c r="AF50" s="673" t="s">
        <v>571</v>
      </c>
      <c r="AG50" s="674" t="s">
        <v>571</v>
      </c>
      <c r="AH50" s="674" t="s">
        <v>571</v>
      </c>
      <c r="AI50" s="675" t="s">
        <v>571</v>
      </c>
      <c r="AJ50" s="673" t="s">
        <v>571</v>
      </c>
      <c r="AK50" s="674" t="s">
        <v>571</v>
      </c>
      <c r="AL50" s="674" t="s">
        <v>571</v>
      </c>
      <c r="AM50" s="675" t="s">
        <v>571</v>
      </c>
      <c r="AN50" s="668">
        <v>50000</v>
      </c>
      <c r="AO50" s="549">
        <v>125000</v>
      </c>
      <c r="AP50" s="549">
        <v>250000</v>
      </c>
      <c r="AQ50" s="537">
        <v>500000</v>
      </c>
      <c r="AR50" s="668">
        <v>50000</v>
      </c>
      <c r="AS50" s="549">
        <v>125000</v>
      </c>
      <c r="AT50" s="549">
        <v>250000</v>
      </c>
      <c r="AU50" s="537">
        <v>500000</v>
      </c>
      <c r="AV50" s="668">
        <v>10000</v>
      </c>
      <c r="AW50" s="549">
        <v>25000</v>
      </c>
      <c r="AX50" s="549">
        <v>25000</v>
      </c>
      <c r="AY50" s="537">
        <v>25000</v>
      </c>
    </row>
    <row r="51" spans="26:51" x14ac:dyDescent="0.25">
      <c r="Z51" s="677" t="s">
        <v>551</v>
      </c>
      <c r="AA51" s="724">
        <f>CyberSelectedLmt</f>
        <v>0</v>
      </c>
      <c r="AB51" s="673" t="s">
        <v>571</v>
      </c>
      <c r="AC51" s="674" t="s">
        <v>571</v>
      </c>
      <c r="AD51" s="674" t="s">
        <v>571</v>
      </c>
      <c r="AE51" s="675" t="s">
        <v>571</v>
      </c>
      <c r="AF51" s="673" t="s">
        <v>571</v>
      </c>
      <c r="AG51" s="674" t="s">
        <v>571</v>
      </c>
      <c r="AH51" s="674" t="s">
        <v>571</v>
      </c>
      <c r="AI51" s="675" t="s">
        <v>571</v>
      </c>
      <c r="AJ51" s="673" t="s">
        <v>571</v>
      </c>
      <c r="AK51" s="674" t="s">
        <v>571</v>
      </c>
      <c r="AL51" s="674" t="s">
        <v>571</v>
      </c>
      <c r="AM51" s="675" t="s">
        <v>571</v>
      </c>
      <c r="AN51" s="668">
        <v>50000</v>
      </c>
      <c r="AO51" s="549">
        <v>125000</v>
      </c>
      <c r="AP51" s="549">
        <v>250000</v>
      </c>
      <c r="AQ51" s="537">
        <v>500000</v>
      </c>
      <c r="AR51" s="668">
        <v>50000</v>
      </c>
      <c r="AS51" s="549">
        <v>125000</v>
      </c>
      <c r="AT51" s="549">
        <v>250000</v>
      </c>
      <c r="AU51" s="537">
        <v>500000</v>
      </c>
      <c r="AV51" s="668">
        <v>10000</v>
      </c>
      <c r="AW51" s="549">
        <v>25000</v>
      </c>
      <c r="AX51" s="549">
        <v>25000</v>
      </c>
      <c r="AY51" s="537">
        <v>25000</v>
      </c>
    </row>
    <row r="52" spans="26:51" x14ac:dyDescent="0.25">
      <c r="Z52" s="677" t="s">
        <v>552</v>
      </c>
      <c r="AA52" s="724">
        <f>CyberSelectedLmt</f>
        <v>0</v>
      </c>
      <c r="AB52" s="673" t="s">
        <v>571</v>
      </c>
      <c r="AC52" s="674" t="s">
        <v>571</v>
      </c>
      <c r="AD52" s="674" t="s">
        <v>571</v>
      </c>
      <c r="AE52" s="675" t="s">
        <v>571</v>
      </c>
      <c r="AF52" s="673" t="s">
        <v>571</v>
      </c>
      <c r="AG52" s="674" t="s">
        <v>571</v>
      </c>
      <c r="AH52" s="674" t="s">
        <v>571</v>
      </c>
      <c r="AI52" s="675" t="s">
        <v>571</v>
      </c>
      <c r="AJ52" s="673" t="s">
        <v>571</v>
      </c>
      <c r="AK52" s="674" t="s">
        <v>571</v>
      </c>
      <c r="AL52" s="674" t="s">
        <v>571</v>
      </c>
      <c r="AM52" s="675" t="s">
        <v>571</v>
      </c>
      <c r="AN52" s="668">
        <v>50000</v>
      </c>
      <c r="AO52" s="549">
        <v>125000</v>
      </c>
      <c r="AP52" s="549">
        <v>250000</v>
      </c>
      <c r="AQ52" s="537">
        <v>500000</v>
      </c>
      <c r="AR52" s="668">
        <v>50000</v>
      </c>
      <c r="AS52" s="549">
        <v>125000</v>
      </c>
      <c r="AT52" s="549">
        <v>250000</v>
      </c>
      <c r="AU52" s="537">
        <v>500000</v>
      </c>
      <c r="AV52" s="668">
        <v>10000</v>
      </c>
      <c r="AW52" s="549">
        <v>25000</v>
      </c>
      <c r="AX52" s="549">
        <v>25000</v>
      </c>
      <c r="AY52" s="537">
        <v>25000</v>
      </c>
    </row>
    <row r="53" spans="26:51" ht="15.75" thickBot="1" x14ac:dyDescent="0.3">
      <c r="Z53" s="679" t="s">
        <v>553</v>
      </c>
      <c r="AA53" s="726">
        <f>CyberSelectedLmt</f>
        <v>0</v>
      </c>
      <c r="AB53" s="680" t="s">
        <v>571</v>
      </c>
      <c r="AC53" s="681" t="s">
        <v>571</v>
      </c>
      <c r="AD53" s="681" t="s">
        <v>571</v>
      </c>
      <c r="AE53" s="682" t="s">
        <v>571</v>
      </c>
      <c r="AF53" s="680" t="s">
        <v>571</v>
      </c>
      <c r="AG53" s="681" t="s">
        <v>571</v>
      </c>
      <c r="AH53" s="681" t="s">
        <v>571</v>
      </c>
      <c r="AI53" s="682" t="s">
        <v>571</v>
      </c>
      <c r="AJ53" s="680" t="s">
        <v>571</v>
      </c>
      <c r="AK53" s="681" t="s">
        <v>571</v>
      </c>
      <c r="AL53" s="681" t="s">
        <v>571</v>
      </c>
      <c r="AM53" s="682" t="s">
        <v>571</v>
      </c>
      <c r="AN53" s="669">
        <v>50000</v>
      </c>
      <c r="AO53" s="670">
        <v>125000</v>
      </c>
      <c r="AP53" s="670">
        <v>250000</v>
      </c>
      <c r="AQ53" s="671">
        <v>500000</v>
      </c>
      <c r="AR53" s="669">
        <v>50000</v>
      </c>
      <c r="AS53" s="670">
        <v>125000</v>
      </c>
      <c r="AT53" s="670">
        <v>250000</v>
      </c>
      <c r="AU53" s="671">
        <v>500000</v>
      </c>
      <c r="AV53" s="669">
        <v>10000</v>
      </c>
      <c r="AW53" s="670">
        <v>25000</v>
      </c>
      <c r="AX53" s="670">
        <v>25000</v>
      </c>
      <c r="AY53" s="671">
        <v>25000</v>
      </c>
    </row>
  </sheetData>
  <sheetProtection algorithmName="SHA-512" hashValue="w4LEk069RcYcZAOFm02M52dUUrO1GZ+U93h0gvLsRTgZ4KbzG2oMbri58eFGftjFct4gnbZujGHBJXdi1qxNkQ==" saltValue="9Wg71ZiZPhO0390O1FwKqg==" spinCount="100000" sheet="1" objects="1" scenarios="1" selectLockedCells="1" selectUnlockedCells="1"/>
  <sortState xmlns:xlrd2="http://schemas.microsoft.com/office/spreadsheetml/2017/richdata2" ref="Z2:AD205">
    <sortCondition ref="AB2:AB205"/>
    <sortCondition ref="Z2:Z205"/>
  </sortState>
  <mergeCells count="6">
    <mergeCell ref="AV1:AY1"/>
    <mergeCell ref="AB1:AE1"/>
    <mergeCell ref="AF1:AI1"/>
    <mergeCell ref="AJ1:AM1"/>
    <mergeCell ref="AN1:AQ1"/>
    <mergeCell ref="AR1:AU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0" tint="-0.249977111117893"/>
    <pageSetUpPr fitToPage="1"/>
  </sheetPr>
  <dimension ref="A1:S69"/>
  <sheetViews>
    <sheetView showGridLines="0" zoomScaleNormal="100" workbookViewId="0">
      <selection activeCell="D3" sqref="D3:Q3"/>
    </sheetView>
  </sheetViews>
  <sheetFormatPr defaultColWidth="9.140625" defaultRowHeight="15" x14ac:dyDescent="0.25"/>
  <cols>
    <col min="1" max="1" width="2.7109375" customWidth="1"/>
    <col min="2" max="17" width="8.7109375" customWidth="1"/>
    <col min="18" max="18" width="2.7109375" customWidth="1"/>
  </cols>
  <sheetData>
    <row r="1" spans="1:19" ht="27" customHeight="1" x14ac:dyDescent="0.25">
      <c r="A1" s="165"/>
      <c r="B1" s="953" t="s">
        <v>591</v>
      </c>
      <c r="C1" s="953"/>
      <c r="D1" s="953"/>
      <c r="E1" s="953"/>
      <c r="F1" s="953"/>
      <c r="G1" s="953"/>
      <c r="H1" s="953"/>
      <c r="I1" s="953"/>
      <c r="J1" s="953"/>
      <c r="K1" s="953"/>
      <c r="L1" s="953"/>
      <c r="M1" s="953"/>
      <c r="N1" s="953"/>
      <c r="O1" s="953"/>
      <c r="P1" s="953"/>
      <c r="Q1" s="953"/>
      <c r="R1" s="5"/>
      <c r="S1" s="3"/>
    </row>
    <row r="2" spans="1:19" ht="15" customHeight="1" thickBot="1" x14ac:dyDescent="0.3">
      <c r="A2" s="187"/>
      <c r="B2" s="1012" t="s">
        <v>113</v>
      </c>
      <c r="C2" s="1012"/>
      <c r="D2" s="1012"/>
      <c r="E2" s="1012"/>
      <c r="F2" s="1012"/>
      <c r="G2" s="1012"/>
      <c r="H2" s="1012"/>
      <c r="I2" s="1012"/>
      <c r="J2" s="1012"/>
      <c r="K2" s="1012"/>
      <c r="L2" s="1012"/>
      <c r="M2" s="1012"/>
      <c r="N2" s="1012"/>
      <c r="O2" s="1012"/>
      <c r="P2" s="1012"/>
      <c r="Q2" s="1012"/>
      <c r="R2" s="188"/>
      <c r="S2" s="4"/>
    </row>
    <row r="3" spans="1:19" s="192" customFormat="1" ht="15" customHeight="1" x14ac:dyDescent="0.2">
      <c r="A3" s="189"/>
      <c r="B3" s="1015" t="s">
        <v>182</v>
      </c>
      <c r="C3" s="1016"/>
      <c r="D3" s="1027"/>
      <c r="E3" s="1028"/>
      <c r="F3" s="1028"/>
      <c r="G3" s="1028"/>
      <c r="H3" s="1028"/>
      <c r="I3" s="1028"/>
      <c r="J3" s="1028"/>
      <c r="K3" s="1028"/>
      <c r="L3" s="1028"/>
      <c r="M3" s="1028"/>
      <c r="N3" s="1028"/>
      <c r="O3" s="1028"/>
      <c r="P3" s="1028"/>
      <c r="Q3" s="1029"/>
      <c r="R3" s="190"/>
      <c r="S3" s="191"/>
    </row>
    <row r="4" spans="1:19" s="192" customFormat="1" ht="15" customHeight="1" x14ac:dyDescent="0.2">
      <c r="A4" s="189"/>
      <c r="B4" s="1017" t="s">
        <v>103</v>
      </c>
      <c r="C4" s="1018"/>
      <c r="D4" s="1030"/>
      <c r="E4" s="1031"/>
      <c r="F4" s="1031"/>
      <c r="G4" s="1031"/>
      <c r="H4" s="1031"/>
      <c r="I4" s="1031"/>
      <c r="J4" s="1031"/>
      <c r="K4" s="1031"/>
      <c r="L4" s="1031"/>
      <c r="M4" s="1031"/>
      <c r="N4" s="1031"/>
      <c r="O4" s="1031"/>
      <c r="P4" s="1031"/>
      <c r="Q4" s="1032"/>
      <c r="R4" s="190"/>
      <c r="S4" s="191"/>
    </row>
    <row r="5" spans="1:19" s="192" customFormat="1" ht="15" customHeight="1" x14ac:dyDescent="0.2">
      <c r="A5" s="189"/>
      <c r="B5" s="1017" t="s">
        <v>167</v>
      </c>
      <c r="C5" s="1018"/>
      <c r="D5" s="1021"/>
      <c r="E5" s="1022"/>
      <c r="F5" s="1022"/>
      <c r="G5" s="1022"/>
      <c r="H5" s="1022"/>
      <c r="I5" s="1023"/>
      <c r="J5" s="1033" t="s">
        <v>104</v>
      </c>
      <c r="K5" s="1018"/>
      <c r="L5" s="1030"/>
      <c r="M5" s="1058"/>
      <c r="N5" s="1033" t="s">
        <v>170</v>
      </c>
      <c r="O5" s="1018"/>
      <c r="P5" s="1030"/>
      <c r="Q5" s="1032"/>
      <c r="R5" s="190"/>
      <c r="S5" s="191"/>
    </row>
    <row r="6" spans="1:19" s="192" customFormat="1" ht="15" customHeight="1" thickBot="1" x14ac:dyDescent="0.25">
      <c r="A6" s="189"/>
      <c r="B6" s="1019" t="s">
        <v>168</v>
      </c>
      <c r="C6" s="1020"/>
      <c r="D6" s="1069"/>
      <c r="E6" s="1070"/>
      <c r="F6" s="1070"/>
      <c r="G6" s="1070"/>
      <c r="H6" s="1070"/>
      <c r="I6" s="1071"/>
      <c r="J6" s="1034" t="s">
        <v>169</v>
      </c>
      <c r="K6" s="1020"/>
      <c r="L6" s="1024"/>
      <c r="M6" s="1025"/>
      <c r="N6" s="1013" t="s">
        <v>171</v>
      </c>
      <c r="O6" s="1014"/>
      <c r="P6" s="1024"/>
      <c r="Q6" s="1026"/>
      <c r="R6" s="190"/>
      <c r="S6" s="191"/>
    </row>
    <row r="7" spans="1:19" s="192" customFormat="1" ht="15" customHeight="1" thickBot="1" x14ac:dyDescent="0.25">
      <c r="A7" s="189"/>
      <c r="B7" s="193"/>
      <c r="C7" s="193"/>
      <c r="D7" s="194"/>
      <c r="E7" s="194"/>
      <c r="F7" s="193"/>
      <c r="G7" s="193"/>
      <c r="H7" s="195"/>
      <c r="I7" s="195"/>
      <c r="J7" s="193"/>
      <c r="K7" s="193"/>
      <c r="L7" s="195"/>
      <c r="M7" s="195"/>
      <c r="N7" s="195"/>
      <c r="O7" s="195"/>
      <c r="P7" s="195"/>
      <c r="Q7" s="195"/>
      <c r="R7" s="190"/>
      <c r="S7" s="191"/>
    </row>
    <row r="8" spans="1:19" s="192" customFormat="1" ht="15" customHeight="1" x14ac:dyDescent="0.2">
      <c r="A8" s="189"/>
      <c r="B8" s="196" t="s">
        <v>175</v>
      </c>
      <c r="C8" s="197"/>
      <c r="D8" s="1035"/>
      <c r="E8" s="1036"/>
      <c r="F8" s="1036"/>
      <c r="G8" s="1037"/>
      <c r="H8" s="198" t="s">
        <v>174</v>
      </c>
      <c r="I8" s="1043"/>
      <c r="J8" s="1044"/>
      <c r="K8" s="1044"/>
      <c r="L8" s="1045"/>
      <c r="M8" s="199" t="s">
        <v>173</v>
      </c>
      <c r="N8" s="186"/>
      <c r="O8" s="199" t="s">
        <v>172</v>
      </c>
      <c r="P8" s="1046"/>
      <c r="Q8" s="1047"/>
      <c r="R8" s="190"/>
      <c r="S8" s="191"/>
    </row>
    <row r="9" spans="1:19" s="192" customFormat="1" ht="15" customHeight="1" thickBot="1" x14ac:dyDescent="0.25">
      <c r="A9" s="189"/>
      <c r="B9" s="200" t="s">
        <v>176</v>
      </c>
      <c r="C9" s="201"/>
      <c r="D9" s="1048"/>
      <c r="E9" s="1049"/>
      <c r="F9" s="1049"/>
      <c r="G9" s="1050"/>
      <c r="H9" s="202" t="s">
        <v>174</v>
      </c>
      <c r="I9" s="1059"/>
      <c r="J9" s="1060"/>
      <c r="K9" s="1060"/>
      <c r="L9" s="1061"/>
      <c r="M9" s="203" t="s">
        <v>173</v>
      </c>
      <c r="N9" s="246"/>
      <c r="O9" s="203" t="s">
        <v>172</v>
      </c>
      <c r="P9" s="1030"/>
      <c r="Q9" s="1032"/>
      <c r="R9" s="190"/>
      <c r="S9" s="191"/>
    </row>
    <row r="10" spans="1:19" s="207" customFormat="1" ht="15" customHeight="1" thickBot="1" x14ac:dyDescent="0.25">
      <c r="A10" s="204"/>
      <c r="B10" s="205"/>
      <c r="C10" s="205"/>
      <c r="D10" s="205"/>
      <c r="E10" s="205"/>
      <c r="F10" s="205"/>
      <c r="G10" s="205"/>
      <c r="H10" s="205"/>
      <c r="I10" s="205"/>
      <c r="J10" s="205"/>
      <c r="K10" s="205"/>
      <c r="L10" s="205"/>
      <c r="M10" s="205"/>
      <c r="N10" s="205"/>
      <c r="O10" s="205"/>
      <c r="P10" s="205"/>
      <c r="Q10" s="205"/>
      <c r="R10" s="206"/>
    </row>
    <row r="11" spans="1:19" s="207" customFormat="1" ht="15" customHeight="1" x14ac:dyDescent="0.2">
      <c r="A11" s="204"/>
      <c r="B11" s="208" t="s">
        <v>177</v>
      </c>
      <c r="C11" s="209"/>
      <c r="D11" s="1054"/>
      <c r="E11" s="1054"/>
      <c r="F11" s="1054"/>
      <c r="G11" s="1054"/>
      <c r="H11" s="1051" t="s">
        <v>180</v>
      </c>
      <c r="I11" s="1051"/>
      <c r="J11" s="1054"/>
      <c r="K11" s="1054"/>
      <c r="L11" s="1054"/>
      <c r="M11" s="1051" t="s">
        <v>181</v>
      </c>
      <c r="N11" s="1051"/>
      <c r="O11" s="1054"/>
      <c r="P11" s="1054"/>
      <c r="Q11" s="1056"/>
      <c r="R11" s="206"/>
    </row>
    <row r="12" spans="1:19" s="207" customFormat="1" ht="15" customHeight="1" x14ac:dyDescent="0.2">
      <c r="A12" s="204"/>
      <c r="B12" s="210" t="s">
        <v>654</v>
      </c>
      <c r="C12" s="211"/>
      <c r="D12" s="1055"/>
      <c r="E12" s="1055"/>
      <c r="F12" s="1055"/>
      <c r="G12" s="1055"/>
      <c r="H12" s="1052" t="s">
        <v>180</v>
      </c>
      <c r="I12" s="1052"/>
      <c r="J12" s="1055"/>
      <c r="K12" s="1055"/>
      <c r="L12" s="1055"/>
      <c r="M12" s="1052" t="s">
        <v>181</v>
      </c>
      <c r="N12" s="1052"/>
      <c r="O12" s="1055"/>
      <c r="P12" s="1055"/>
      <c r="Q12" s="1057"/>
      <c r="R12" s="206"/>
    </row>
    <row r="13" spans="1:19" s="207" customFormat="1" ht="15" customHeight="1" x14ac:dyDescent="0.2">
      <c r="A13" s="204"/>
      <c r="B13" s="210" t="s">
        <v>178</v>
      </c>
      <c r="C13" s="211"/>
      <c r="D13" s="1055"/>
      <c r="E13" s="1055"/>
      <c r="F13" s="1055"/>
      <c r="G13" s="1055"/>
      <c r="H13" s="1052" t="s">
        <v>180</v>
      </c>
      <c r="I13" s="1052"/>
      <c r="J13" s="1055"/>
      <c r="K13" s="1055"/>
      <c r="L13" s="1055"/>
      <c r="M13" s="1052" t="s">
        <v>181</v>
      </c>
      <c r="N13" s="1052"/>
      <c r="O13" s="1055"/>
      <c r="P13" s="1055"/>
      <c r="Q13" s="1057"/>
      <c r="R13" s="206"/>
    </row>
    <row r="14" spans="1:19" s="207" customFormat="1" ht="15" customHeight="1" thickBot="1" x14ac:dyDescent="0.25">
      <c r="A14" s="204"/>
      <c r="B14" s="212" t="s">
        <v>179</v>
      </c>
      <c r="C14" s="213"/>
      <c r="D14" s="1038"/>
      <c r="E14" s="1038"/>
      <c r="F14" s="1038"/>
      <c r="G14" s="1038"/>
      <c r="H14" s="1062" t="s">
        <v>180</v>
      </c>
      <c r="I14" s="1062"/>
      <c r="J14" s="1038"/>
      <c r="K14" s="1038"/>
      <c r="L14" s="1038"/>
      <c r="M14" s="1062" t="s">
        <v>181</v>
      </c>
      <c r="N14" s="1062"/>
      <c r="O14" s="1038"/>
      <c r="P14" s="1038"/>
      <c r="Q14" s="1039"/>
      <c r="R14" s="206"/>
    </row>
    <row r="15" spans="1:19" s="207" customFormat="1" ht="15" customHeight="1" thickBot="1" x14ac:dyDescent="0.25">
      <c r="A15" s="204"/>
      <c r="B15" s="214"/>
      <c r="C15" s="214"/>
      <c r="D15" s="214"/>
      <c r="E15" s="214"/>
      <c r="F15" s="214"/>
      <c r="G15" s="214"/>
      <c r="H15" s="214"/>
      <c r="I15" s="214"/>
      <c r="J15" s="214"/>
      <c r="K15" s="214"/>
      <c r="L15" s="214"/>
      <c r="M15" s="214"/>
      <c r="N15" s="214"/>
      <c r="O15" s="214"/>
      <c r="P15" s="214"/>
      <c r="Q15" s="214"/>
      <c r="R15" s="206"/>
    </row>
    <row r="16" spans="1:19" s="207" customFormat="1" ht="15" customHeight="1" x14ac:dyDescent="0.2">
      <c r="A16" s="204"/>
      <c r="B16" s="1063" t="s">
        <v>108</v>
      </c>
      <c r="C16" s="1064"/>
      <c r="D16" s="1065"/>
      <c r="E16" s="1065"/>
      <c r="F16" s="1065"/>
      <c r="G16" s="1065"/>
      <c r="H16" s="1066" t="s">
        <v>105</v>
      </c>
      <c r="I16" s="1010"/>
      <c r="J16" s="1010"/>
      <c r="K16" s="1011"/>
      <c r="L16" s="1008" t="s">
        <v>106</v>
      </c>
      <c r="M16" s="1008"/>
      <c r="N16" s="1008"/>
      <c r="O16" s="1008" t="s">
        <v>107</v>
      </c>
      <c r="P16" s="1008"/>
      <c r="Q16" s="1053"/>
      <c r="R16" s="206"/>
    </row>
    <row r="17" spans="1:18" s="207" customFormat="1" ht="15" customHeight="1" x14ac:dyDescent="0.2">
      <c r="A17" s="204"/>
      <c r="B17" s="968"/>
      <c r="C17" s="969"/>
      <c r="D17" s="969"/>
      <c r="E17" s="969"/>
      <c r="F17" s="969"/>
      <c r="G17" s="970"/>
      <c r="H17" s="980"/>
      <c r="I17" s="969"/>
      <c r="J17" s="969"/>
      <c r="K17" s="970"/>
      <c r="L17" s="1001"/>
      <c r="M17" s="1002"/>
      <c r="N17" s="1003"/>
      <c r="O17" s="997"/>
      <c r="P17" s="998"/>
      <c r="Q17" s="999"/>
      <c r="R17" s="206"/>
    </row>
    <row r="18" spans="1:18" s="207" customFormat="1" ht="15" customHeight="1" x14ac:dyDescent="0.2">
      <c r="A18" s="204"/>
      <c r="B18" s="968"/>
      <c r="C18" s="969"/>
      <c r="D18" s="969"/>
      <c r="E18" s="969"/>
      <c r="F18" s="969"/>
      <c r="G18" s="970"/>
      <c r="H18" s="980"/>
      <c r="I18" s="969"/>
      <c r="J18" s="969"/>
      <c r="K18" s="970"/>
      <c r="L18" s="1001"/>
      <c r="M18" s="1002"/>
      <c r="N18" s="1003"/>
      <c r="O18" s="997"/>
      <c r="P18" s="998"/>
      <c r="Q18" s="999"/>
      <c r="R18" s="206"/>
    </row>
    <row r="19" spans="1:18" s="207" customFormat="1" ht="15" customHeight="1" x14ac:dyDescent="0.2">
      <c r="A19" s="204"/>
      <c r="B19" s="968"/>
      <c r="C19" s="969"/>
      <c r="D19" s="969"/>
      <c r="E19" s="969"/>
      <c r="F19" s="969"/>
      <c r="G19" s="970"/>
      <c r="H19" s="980"/>
      <c r="I19" s="969"/>
      <c r="J19" s="969"/>
      <c r="K19" s="970"/>
      <c r="L19" s="1001"/>
      <c r="M19" s="1002"/>
      <c r="N19" s="1003"/>
      <c r="O19" s="997"/>
      <c r="P19" s="998"/>
      <c r="Q19" s="999"/>
      <c r="R19" s="206"/>
    </row>
    <row r="20" spans="1:18" s="207" customFormat="1" ht="15" customHeight="1" x14ac:dyDescent="0.2">
      <c r="A20" s="204"/>
      <c r="B20" s="968"/>
      <c r="C20" s="969"/>
      <c r="D20" s="969"/>
      <c r="E20" s="969"/>
      <c r="F20" s="969"/>
      <c r="G20" s="970"/>
      <c r="H20" s="980"/>
      <c r="I20" s="969"/>
      <c r="J20" s="969"/>
      <c r="K20" s="970"/>
      <c r="L20" s="1001"/>
      <c r="M20" s="1002"/>
      <c r="N20" s="1003"/>
      <c r="O20" s="997"/>
      <c r="P20" s="998"/>
      <c r="Q20" s="999"/>
      <c r="R20" s="206"/>
    </row>
    <row r="21" spans="1:18" s="207" customFormat="1" ht="15" customHeight="1" thickBot="1" x14ac:dyDescent="0.25">
      <c r="A21" s="204"/>
      <c r="B21" s="971"/>
      <c r="C21" s="972"/>
      <c r="D21" s="972"/>
      <c r="E21" s="972"/>
      <c r="F21" s="972"/>
      <c r="G21" s="973"/>
      <c r="H21" s="1000"/>
      <c r="I21" s="972"/>
      <c r="J21" s="972"/>
      <c r="K21" s="973"/>
      <c r="L21" s="1004"/>
      <c r="M21" s="1005"/>
      <c r="N21" s="1006"/>
      <c r="O21" s="1040"/>
      <c r="P21" s="1041"/>
      <c r="Q21" s="1042"/>
      <c r="R21" s="206"/>
    </row>
    <row r="22" spans="1:18" s="192" customFormat="1" ht="15" customHeight="1" thickBot="1" x14ac:dyDescent="0.25">
      <c r="A22" s="189"/>
      <c r="B22" s="215"/>
      <c r="C22" s="215"/>
      <c r="D22" s="215"/>
      <c r="E22" s="215"/>
      <c r="F22" s="215"/>
      <c r="G22" s="215"/>
      <c r="H22" s="215"/>
      <c r="I22" s="215"/>
      <c r="J22" s="215"/>
      <c r="K22" s="215"/>
      <c r="L22" s="215"/>
      <c r="M22" s="215"/>
      <c r="N22" s="215"/>
      <c r="O22" s="215"/>
      <c r="P22" s="215"/>
      <c r="Q22" s="215"/>
      <c r="R22" s="216"/>
    </row>
    <row r="23" spans="1:18" s="192" customFormat="1" ht="15" customHeight="1" x14ac:dyDescent="0.2">
      <c r="A23" s="189"/>
      <c r="B23" s="1009" t="s">
        <v>109</v>
      </c>
      <c r="C23" s="1010"/>
      <c r="D23" s="1011"/>
      <c r="E23" s="1008" t="s">
        <v>110</v>
      </c>
      <c r="F23" s="1008"/>
      <c r="G23" s="1008"/>
      <c r="H23" s="1008" t="s">
        <v>111</v>
      </c>
      <c r="I23" s="1008"/>
      <c r="J23" s="1066" t="s">
        <v>112</v>
      </c>
      <c r="K23" s="1072"/>
      <c r="L23" s="217"/>
      <c r="M23" s="215"/>
      <c r="N23" s="215"/>
      <c r="O23" s="215"/>
      <c r="P23" s="215"/>
      <c r="Q23" s="218"/>
      <c r="R23" s="216"/>
    </row>
    <row r="24" spans="1:18" s="192" customFormat="1" ht="15" customHeight="1" x14ac:dyDescent="0.2">
      <c r="A24" s="189"/>
      <c r="B24" s="974" t="s">
        <v>183</v>
      </c>
      <c r="C24" s="975"/>
      <c r="D24" s="976"/>
      <c r="E24" s="980"/>
      <c r="F24" s="969"/>
      <c r="G24" s="970"/>
      <c r="H24" s="984"/>
      <c r="I24" s="985"/>
      <c r="J24" s="984"/>
      <c r="K24" s="1073"/>
      <c r="L24" s="219"/>
      <c r="M24" s="220"/>
      <c r="N24" s="215"/>
      <c r="O24" s="215"/>
      <c r="P24" s="215"/>
      <c r="Q24" s="218"/>
      <c r="R24" s="216"/>
    </row>
    <row r="25" spans="1:18" s="192" customFormat="1" ht="15" customHeight="1" x14ac:dyDescent="0.2">
      <c r="A25" s="189"/>
      <c r="B25" s="974" t="s">
        <v>184</v>
      </c>
      <c r="C25" s="975"/>
      <c r="D25" s="976"/>
      <c r="E25" s="980"/>
      <c r="F25" s="969"/>
      <c r="G25" s="970"/>
      <c r="H25" s="984"/>
      <c r="I25" s="985"/>
      <c r="J25" s="984"/>
      <c r="K25" s="1073"/>
      <c r="L25" s="219"/>
      <c r="M25" s="220"/>
      <c r="N25" s="215"/>
      <c r="O25" s="215"/>
      <c r="P25" s="215"/>
      <c r="Q25" s="218"/>
      <c r="R25" s="216"/>
    </row>
    <row r="26" spans="1:18" s="192" customFormat="1" ht="15" customHeight="1" x14ac:dyDescent="0.2">
      <c r="A26" s="189"/>
      <c r="B26" s="974" t="s">
        <v>185</v>
      </c>
      <c r="C26" s="975"/>
      <c r="D26" s="976"/>
      <c r="E26" s="980"/>
      <c r="F26" s="969"/>
      <c r="G26" s="970"/>
      <c r="H26" s="984"/>
      <c r="I26" s="985"/>
      <c r="J26" s="984"/>
      <c r="K26" s="1073"/>
      <c r="L26" s="219"/>
      <c r="M26" s="220"/>
      <c r="N26" s="215"/>
      <c r="O26" s="215"/>
      <c r="P26" s="215"/>
      <c r="Q26" s="218"/>
      <c r="R26" s="216"/>
    </row>
    <row r="27" spans="1:18" s="192" customFormat="1" ht="15" customHeight="1" x14ac:dyDescent="0.2">
      <c r="A27" s="189"/>
      <c r="B27" s="974" t="s">
        <v>186</v>
      </c>
      <c r="C27" s="975"/>
      <c r="D27" s="976"/>
      <c r="E27" s="980"/>
      <c r="F27" s="969"/>
      <c r="G27" s="970"/>
      <c r="H27" s="984"/>
      <c r="I27" s="985"/>
      <c r="J27" s="984"/>
      <c r="K27" s="1073"/>
      <c r="L27" s="219"/>
      <c r="M27" s="220"/>
      <c r="N27" s="215"/>
      <c r="O27" s="215"/>
      <c r="P27" s="215"/>
      <c r="Q27" s="218"/>
      <c r="R27" s="216"/>
    </row>
    <row r="28" spans="1:18" s="192" customFormat="1" ht="15" customHeight="1" x14ac:dyDescent="0.2">
      <c r="A28" s="189"/>
      <c r="B28" s="974" t="s">
        <v>187</v>
      </c>
      <c r="C28" s="975"/>
      <c r="D28" s="976"/>
      <c r="E28" s="980"/>
      <c r="F28" s="969"/>
      <c r="G28" s="970"/>
      <c r="H28" s="984"/>
      <c r="I28" s="985"/>
      <c r="J28" s="984"/>
      <c r="K28" s="1073"/>
      <c r="L28" s="219"/>
      <c r="M28" s="220"/>
      <c r="N28" s="215"/>
      <c r="O28" s="215"/>
      <c r="P28" s="215"/>
      <c r="Q28" s="218"/>
      <c r="R28" s="216"/>
    </row>
    <row r="29" spans="1:18" s="192" customFormat="1" ht="15" customHeight="1" x14ac:dyDescent="0.2">
      <c r="A29" s="189"/>
      <c r="B29" s="974" t="s">
        <v>188</v>
      </c>
      <c r="C29" s="975"/>
      <c r="D29" s="976"/>
      <c r="E29" s="980"/>
      <c r="F29" s="969"/>
      <c r="G29" s="970"/>
      <c r="H29" s="984"/>
      <c r="I29" s="985"/>
      <c r="J29" s="984"/>
      <c r="K29" s="1073"/>
      <c r="L29" s="219"/>
      <c r="M29" s="220"/>
      <c r="N29" s="215"/>
      <c r="O29" s="215"/>
      <c r="P29" s="215"/>
      <c r="Q29" s="218"/>
      <c r="R29" s="216"/>
    </row>
    <row r="30" spans="1:18" s="192" customFormat="1" ht="15" customHeight="1" x14ac:dyDescent="0.2">
      <c r="A30" s="189"/>
      <c r="B30" s="974" t="s">
        <v>189</v>
      </c>
      <c r="C30" s="975"/>
      <c r="D30" s="976"/>
      <c r="E30" s="980"/>
      <c r="F30" s="969"/>
      <c r="G30" s="970"/>
      <c r="H30" s="984"/>
      <c r="I30" s="985"/>
      <c r="J30" s="984"/>
      <c r="K30" s="1073"/>
      <c r="L30" s="219"/>
      <c r="M30" s="220"/>
      <c r="N30" s="215"/>
      <c r="O30" s="215"/>
      <c r="P30" s="215"/>
      <c r="Q30" s="218"/>
      <c r="R30" s="216"/>
    </row>
    <row r="31" spans="1:18" s="192" customFormat="1" ht="15" customHeight="1" thickBot="1" x14ac:dyDescent="0.25">
      <c r="A31" s="189"/>
      <c r="B31" s="977" t="s">
        <v>189</v>
      </c>
      <c r="C31" s="978"/>
      <c r="D31" s="979"/>
      <c r="E31" s="1000"/>
      <c r="F31" s="972"/>
      <c r="G31" s="973"/>
      <c r="H31" s="986"/>
      <c r="I31" s="987"/>
      <c r="J31" s="986"/>
      <c r="K31" s="1074"/>
      <c r="L31" s="219"/>
      <c r="M31" s="220"/>
      <c r="N31" s="215"/>
      <c r="O31" s="215"/>
      <c r="P31" s="215"/>
      <c r="Q31" s="218"/>
      <c r="R31" s="216"/>
    </row>
    <row r="32" spans="1:18" s="192" customFormat="1" ht="15" customHeight="1" x14ac:dyDescent="0.2">
      <c r="A32" s="189"/>
      <c r="B32" s="92"/>
      <c r="C32" s="92"/>
      <c r="D32" s="215"/>
      <c r="E32" s="215"/>
      <c r="F32" s="215"/>
      <c r="G32" s="215"/>
      <c r="H32" s="215"/>
      <c r="I32" s="215"/>
      <c r="J32" s="215"/>
      <c r="K32" s="215"/>
      <c r="L32" s="215"/>
      <c r="M32" s="215"/>
      <c r="N32" s="215"/>
      <c r="O32" s="215"/>
      <c r="P32" s="215"/>
      <c r="Q32" s="215"/>
      <c r="R32" s="216"/>
    </row>
    <row r="33" spans="1:18" s="223" customFormat="1" ht="31.5" customHeight="1" thickBot="1" x14ac:dyDescent="0.3">
      <c r="A33" s="221"/>
      <c r="B33" s="1007" t="s">
        <v>118</v>
      </c>
      <c r="C33" s="1007"/>
      <c r="D33" s="1007"/>
      <c r="E33" s="1007"/>
      <c r="F33" s="1007"/>
      <c r="G33" s="1007"/>
      <c r="H33" s="1007"/>
      <c r="I33" s="1007"/>
      <c r="J33" s="1007"/>
      <c r="K33" s="1007"/>
      <c r="L33" s="1007"/>
      <c r="M33" s="1007"/>
      <c r="N33" s="1007"/>
      <c r="O33" s="1007"/>
      <c r="P33" s="1007"/>
      <c r="Q33" s="1007"/>
      <c r="R33" s="222"/>
    </row>
    <row r="34" spans="1:18" x14ac:dyDescent="0.25">
      <c r="A34" s="187"/>
      <c r="B34" s="991" t="s">
        <v>182</v>
      </c>
      <c r="C34" s="992"/>
      <c r="D34" s="993"/>
      <c r="E34" s="1067"/>
      <c r="F34" s="1067"/>
      <c r="G34" s="1067"/>
      <c r="H34" s="1067"/>
      <c r="I34" s="1067"/>
      <c r="J34" s="1067"/>
      <c r="K34" s="1067"/>
      <c r="L34" s="1067"/>
      <c r="M34" s="1067"/>
      <c r="N34" s="1067"/>
      <c r="O34" s="1067"/>
      <c r="P34" s="1067"/>
      <c r="Q34" s="1068"/>
      <c r="R34" s="224"/>
    </row>
    <row r="35" spans="1:18" ht="15" customHeight="1" x14ac:dyDescent="0.25">
      <c r="A35" s="187"/>
      <c r="B35" s="994" t="s">
        <v>175</v>
      </c>
      <c r="C35" s="995"/>
      <c r="D35" s="996"/>
      <c r="E35" s="1075"/>
      <c r="F35" s="1075"/>
      <c r="G35" s="1075"/>
      <c r="H35" s="1075"/>
      <c r="I35" s="1075"/>
      <c r="J35" s="1075"/>
      <c r="K35" s="1075"/>
      <c r="L35" s="1075"/>
      <c r="M35" s="1075"/>
      <c r="N35" s="1075"/>
      <c r="O35" s="1075"/>
      <c r="P35" s="1075"/>
      <c r="Q35" s="1076"/>
      <c r="R35" s="224"/>
    </row>
    <row r="36" spans="1:18" ht="15.75" thickBot="1" x14ac:dyDescent="0.3">
      <c r="A36" s="187"/>
      <c r="B36" s="988" t="s">
        <v>190</v>
      </c>
      <c r="C36" s="989"/>
      <c r="D36" s="990"/>
      <c r="E36" s="1077"/>
      <c r="F36" s="1077"/>
      <c r="G36" s="1077"/>
      <c r="H36" s="1077"/>
      <c r="I36" s="1077"/>
      <c r="J36" s="1077"/>
      <c r="K36" s="1077"/>
      <c r="L36" s="1077"/>
      <c r="M36" s="1077"/>
      <c r="N36" s="1077"/>
      <c r="O36" s="1077"/>
      <c r="P36" s="1077"/>
      <c r="Q36" s="1078"/>
      <c r="R36" s="224"/>
    </row>
    <row r="37" spans="1:18" x14ac:dyDescent="0.25">
      <c r="A37" s="187"/>
      <c r="B37" s="991" t="s">
        <v>182</v>
      </c>
      <c r="C37" s="992"/>
      <c r="D37" s="993"/>
      <c r="E37" s="1067"/>
      <c r="F37" s="1067"/>
      <c r="G37" s="1067"/>
      <c r="H37" s="1067"/>
      <c r="I37" s="1067"/>
      <c r="J37" s="1067"/>
      <c r="K37" s="1067"/>
      <c r="L37" s="1067"/>
      <c r="M37" s="1067"/>
      <c r="N37" s="1067"/>
      <c r="O37" s="1067"/>
      <c r="P37" s="1067"/>
      <c r="Q37" s="1068"/>
      <c r="R37" s="224"/>
    </row>
    <row r="38" spans="1:18" ht="15" customHeight="1" x14ac:dyDescent="0.25">
      <c r="A38" s="187"/>
      <c r="B38" s="994" t="s">
        <v>175</v>
      </c>
      <c r="C38" s="995"/>
      <c r="D38" s="996"/>
      <c r="E38" s="1075"/>
      <c r="F38" s="1075"/>
      <c r="G38" s="1075"/>
      <c r="H38" s="1075"/>
      <c r="I38" s="1075"/>
      <c r="J38" s="1075"/>
      <c r="K38" s="1075"/>
      <c r="L38" s="1075"/>
      <c r="M38" s="1075"/>
      <c r="N38" s="1075"/>
      <c r="O38" s="1075"/>
      <c r="P38" s="1075"/>
      <c r="Q38" s="1076"/>
      <c r="R38" s="224"/>
    </row>
    <row r="39" spans="1:18" ht="15.75" customHeight="1" thickBot="1" x14ac:dyDescent="0.3">
      <c r="A39" s="187"/>
      <c r="B39" s="988" t="s">
        <v>190</v>
      </c>
      <c r="C39" s="989"/>
      <c r="D39" s="990"/>
      <c r="E39" s="1077"/>
      <c r="F39" s="1077"/>
      <c r="G39" s="1077"/>
      <c r="H39" s="1077"/>
      <c r="I39" s="1077"/>
      <c r="J39" s="1077"/>
      <c r="K39" s="1077"/>
      <c r="L39" s="1077"/>
      <c r="M39" s="1077"/>
      <c r="N39" s="1077"/>
      <c r="O39" s="1077"/>
      <c r="P39" s="1077"/>
      <c r="Q39" s="1078"/>
      <c r="R39" s="224"/>
    </row>
    <row r="40" spans="1:18" x14ac:dyDescent="0.25">
      <c r="A40" s="187"/>
      <c r="B40" s="991" t="s">
        <v>182</v>
      </c>
      <c r="C40" s="992"/>
      <c r="D40" s="993"/>
      <c r="E40" s="1067"/>
      <c r="F40" s="1067"/>
      <c r="G40" s="1067"/>
      <c r="H40" s="1067"/>
      <c r="I40" s="1067"/>
      <c r="J40" s="1067"/>
      <c r="K40" s="1067"/>
      <c r="L40" s="1067"/>
      <c r="M40" s="1067"/>
      <c r="N40" s="1067"/>
      <c r="O40" s="1067"/>
      <c r="P40" s="1067"/>
      <c r="Q40" s="1068"/>
      <c r="R40" s="224"/>
    </row>
    <row r="41" spans="1:18" ht="15" customHeight="1" x14ac:dyDescent="0.25">
      <c r="A41" s="187"/>
      <c r="B41" s="994" t="s">
        <v>175</v>
      </c>
      <c r="C41" s="995"/>
      <c r="D41" s="996"/>
      <c r="E41" s="1075"/>
      <c r="F41" s="1075"/>
      <c r="G41" s="1075"/>
      <c r="H41" s="1075"/>
      <c r="I41" s="1075"/>
      <c r="J41" s="1075"/>
      <c r="K41" s="1075"/>
      <c r="L41" s="1075"/>
      <c r="M41" s="1075"/>
      <c r="N41" s="1075"/>
      <c r="O41" s="1075"/>
      <c r="P41" s="1075"/>
      <c r="Q41" s="1076"/>
      <c r="R41" s="224"/>
    </row>
    <row r="42" spans="1:18" ht="15.75" customHeight="1" thickBot="1" x14ac:dyDescent="0.3">
      <c r="A42" s="187"/>
      <c r="B42" s="988" t="s">
        <v>190</v>
      </c>
      <c r="C42" s="989"/>
      <c r="D42" s="990"/>
      <c r="E42" s="1077"/>
      <c r="F42" s="1077"/>
      <c r="G42" s="1077"/>
      <c r="H42" s="1077"/>
      <c r="I42" s="1077"/>
      <c r="J42" s="1077"/>
      <c r="K42" s="1077"/>
      <c r="L42" s="1077"/>
      <c r="M42" s="1077"/>
      <c r="N42" s="1077"/>
      <c r="O42" s="1077"/>
      <c r="P42" s="1077"/>
      <c r="Q42" s="1078"/>
      <c r="R42" s="224"/>
    </row>
    <row r="43" spans="1:18" x14ac:dyDescent="0.25">
      <c r="A43" s="187"/>
      <c r="B43" s="991" t="s">
        <v>182</v>
      </c>
      <c r="C43" s="992"/>
      <c r="D43" s="993"/>
      <c r="E43" s="1067"/>
      <c r="F43" s="1067"/>
      <c r="G43" s="1067"/>
      <c r="H43" s="1067"/>
      <c r="I43" s="1067"/>
      <c r="J43" s="1067"/>
      <c r="K43" s="1067"/>
      <c r="L43" s="1067"/>
      <c r="M43" s="1067"/>
      <c r="N43" s="1067"/>
      <c r="O43" s="1067"/>
      <c r="P43" s="1067"/>
      <c r="Q43" s="1068"/>
      <c r="R43" s="224"/>
    </row>
    <row r="44" spans="1:18" ht="15" customHeight="1" x14ac:dyDescent="0.25">
      <c r="A44" s="187"/>
      <c r="B44" s="994" t="s">
        <v>175</v>
      </c>
      <c r="C44" s="995"/>
      <c r="D44" s="996"/>
      <c r="E44" s="1075"/>
      <c r="F44" s="1075"/>
      <c r="G44" s="1075"/>
      <c r="H44" s="1075"/>
      <c r="I44" s="1075"/>
      <c r="J44" s="1075"/>
      <c r="K44" s="1075"/>
      <c r="L44" s="1075"/>
      <c r="M44" s="1075"/>
      <c r="N44" s="1075"/>
      <c r="O44" s="1075"/>
      <c r="P44" s="1075"/>
      <c r="Q44" s="1076"/>
      <c r="R44" s="224"/>
    </row>
    <row r="45" spans="1:18" ht="15.75" customHeight="1" thickBot="1" x14ac:dyDescent="0.3">
      <c r="A45" s="187"/>
      <c r="B45" s="988" t="s">
        <v>190</v>
      </c>
      <c r="C45" s="989"/>
      <c r="D45" s="990"/>
      <c r="E45" s="1077"/>
      <c r="F45" s="1077"/>
      <c r="G45" s="1077"/>
      <c r="H45" s="1077"/>
      <c r="I45" s="1077"/>
      <c r="J45" s="1077"/>
      <c r="K45" s="1077"/>
      <c r="L45" s="1077"/>
      <c r="M45" s="1077"/>
      <c r="N45" s="1077"/>
      <c r="O45" s="1077"/>
      <c r="P45" s="1077"/>
      <c r="Q45" s="1078"/>
      <c r="R45" s="224"/>
    </row>
    <row r="46" spans="1:18" x14ac:dyDescent="0.25">
      <c r="A46" s="187"/>
      <c r="B46" s="991" t="s">
        <v>182</v>
      </c>
      <c r="C46" s="992"/>
      <c r="D46" s="993"/>
      <c r="E46" s="1067"/>
      <c r="F46" s="1067"/>
      <c r="G46" s="1067"/>
      <c r="H46" s="1067"/>
      <c r="I46" s="1067"/>
      <c r="J46" s="1067"/>
      <c r="K46" s="1067"/>
      <c r="L46" s="1067"/>
      <c r="M46" s="1067"/>
      <c r="N46" s="1067"/>
      <c r="O46" s="1067"/>
      <c r="P46" s="1067"/>
      <c r="Q46" s="1068"/>
      <c r="R46" s="224"/>
    </row>
    <row r="47" spans="1:18" ht="15" customHeight="1" x14ac:dyDescent="0.25">
      <c r="A47" s="187"/>
      <c r="B47" s="994" t="s">
        <v>175</v>
      </c>
      <c r="C47" s="995"/>
      <c r="D47" s="996"/>
      <c r="E47" s="1075"/>
      <c r="F47" s="1075"/>
      <c r="G47" s="1075"/>
      <c r="H47" s="1075"/>
      <c r="I47" s="1075"/>
      <c r="J47" s="1075"/>
      <c r="K47" s="1075"/>
      <c r="L47" s="1075"/>
      <c r="M47" s="1075"/>
      <c r="N47" s="1075"/>
      <c r="O47" s="1075"/>
      <c r="P47" s="1075"/>
      <c r="Q47" s="1076"/>
      <c r="R47" s="224"/>
    </row>
    <row r="48" spans="1:18" ht="15.75" customHeight="1" thickBot="1" x14ac:dyDescent="0.3">
      <c r="A48" s="187"/>
      <c r="B48" s="988" t="s">
        <v>190</v>
      </c>
      <c r="C48" s="989"/>
      <c r="D48" s="990"/>
      <c r="E48" s="1077"/>
      <c r="F48" s="1077"/>
      <c r="G48" s="1077"/>
      <c r="H48" s="1077"/>
      <c r="I48" s="1077"/>
      <c r="J48" s="1077"/>
      <c r="K48" s="1077"/>
      <c r="L48" s="1077"/>
      <c r="M48" s="1077"/>
      <c r="N48" s="1077"/>
      <c r="O48" s="1077"/>
      <c r="P48" s="1077"/>
      <c r="Q48" s="1078"/>
      <c r="R48" s="224"/>
    </row>
    <row r="49" spans="1:18" x14ac:dyDescent="0.25">
      <c r="A49" s="187"/>
      <c r="B49" s="991" t="s">
        <v>182</v>
      </c>
      <c r="C49" s="992"/>
      <c r="D49" s="993"/>
      <c r="E49" s="1067"/>
      <c r="F49" s="1067"/>
      <c r="G49" s="1067"/>
      <c r="H49" s="1067"/>
      <c r="I49" s="1067"/>
      <c r="J49" s="1067"/>
      <c r="K49" s="1067"/>
      <c r="L49" s="1067"/>
      <c r="M49" s="1067"/>
      <c r="N49" s="1067"/>
      <c r="O49" s="1067"/>
      <c r="P49" s="1067"/>
      <c r="Q49" s="1068"/>
      <c r="R49" s="224"/>
    </row>
    <row r="50" spans="1:18" ht="15" customHeight="1" x14ac:dyDescent="0.25">
      <c r="A50" s="187"/>
      <c r="B50" s="994" t="s">
        <v>175</v>
      </c>
      <c r="C50" s="995"/>
      <c r="D50" s="996"/>
      <c r="E50" s="1075"/>
      <c r="F50" s="1075"/>
      <c r="G50" s="1075"/>
      <c r="H50" s="1075"/>
      <c r="I50" s="1075"/>
      <c r="J50" s="1075"/>
      <c r="K50" s="1075"/>
      <c r="L50" s="1075"/>
      <c r="M50" s="1075"/>
      <c r="N50" s="1075"/>
      <c r="O50" s="1075"/>
      <c r="P50" s="1075"/>
      <c r="Q50" s="1076"/>
      <c r="R50" s="224"/>
    </row>
    <row r="51" spans="1:18" ht="15.75" thickBot="1" x14ac:dyDescent="0.3">
      <c r="A51" s="187"/>
      <c r="B51" s="988" t="s">
        <v>190</v>
      </c>
      <c r="C51" s="989"/>
      <c r="D51" s="990"/>
      <c r="E51" s="1077"/>
      <c r="F51" s="1077"/>
      <c r="G51" s="1077"/>
      <c r="H51" s="1077"/>
      <c r="I51" s="1077"/>
      <c r="J51" s="1077"/>
      <c r="K51" s="1077"/>
      <c r="L51" s="1077"/>
      <c r="M51" s="1077"/>
      <c r="N51" s="1077"/>
      <c r="O51" s="1077"/>
      <c r="P51" s="1077"/>
      <c r="Q51" s="1078"/>
      <c r="R51" s="224"/>
    </row>
    <row r="52" spans="1:18" x14ac:dyDescent="0.25">
      <c r="A52" s="187"/>
      <c r="B52" s="991" t="s">
        <v>182</v>
      </c>
      <c r="C52" s="992"/>
      <c r="D52" s="993"/>
      <c r="E52" s="1067"/>
      <c r="F52" s="1067"/>
      <c r="G52" s="1067"/>
      <c r="H52" s="1067"/>
      <c r="I52" s="1067"/>
      <c r="J52" s="1067"/>
      <c r="K52" s="1067"/>
      <c r="L52" s="1067"/>
      <c r="M52" s="1067"/>
      <c r="N52" s="1067"/>
      <c r="O52" s="1067"/>
      <c r="P52" s="1067"/>
      <c r="Q52" s="1068"/>
      <c r="R52" s="224"/>
    </row>
    <row r="53" spans="1:18" x14ac:dyDescent="0.25">
      <c r="A53" s="187"/>
      <c r="B53" s="994" t="s">
        <v>175</v>
      </c>
      <c r="C53" s="995"/>
      <c r="D53" s="996"/>
      <c r="E53" s="1075"/>
      <c r="F53" s="1075"/>
      <c r="G53" s="1075"/>
      <c r="H53" s="1075"/>
      <c r="I53" s="1075"/>
      <c r="J53" s="1075"/>
      <c r="K53" s="1075"/>
      <c r="L53" s="1075"/>
      <c r="M53" s="1075"/>
      <c r="N53" s="1075"/>
      <c r="O53" s="1075"/>
      <c r="P53" s="1075"/>
      <c r="Q53" s="1076"/>
      <c r="R53" s="224"/>
    </row>
    <row r="54" spans="1:18" ht="15.75" customHeight="1" thickBot="1" x14ac:dyDescent="0.3">
      <c r="A54" s="187"/>
      <c r="B54" s="988" t="s">
        <v>190</v>
      </c>
      <c r="C54" s="989"/>
      <c r="D54" s="990"/>
      <c r="E54" s="1077"/>
      <c r="F54" s="1077"/>
      <c r="G54" s="1077"/>
      <c r="H54" s="1077"/>
      <c r="I54" s="1077"/>
      <c r="J54" s="1077"/>
      <c r="K54" s="1077"/>
      <c r="L54" s="1077"/>
      <c r="M54" s="1077"/>
      <c r="N54" s="1077"/>
      <c r="O54" s="1077"/>
      <c r="P54" s="1077"/>
      <c r="Q54" s="1078"/>
      <c r="R54" s="224"/>
    </row>
    <row r="55" spans="1:18" ht="15.75" thickBot="1" x14ac:dyDescent="0.3">
      <c r="A55" s="187"/>
      <c r="B55" s="225"/>
      <c r="C55" s="225"/>
      <c r="D55" s="225"/>
      <c r="E55" s="225"/>
      <c r="F55" s="225"/>
      <c r="G55" s="225"/>
      <c r="H55" s="225"/>
      <c r="I55" s="225"/>
      <c r="J55" s="225"/>
      <c r="K55" s="225"/>
      <c r="L55" s="225"/>
      <c r="M55" s="225"/>
      <c r="N55" s="225"/>
      <c r="O55" s="225"/>
      <c r="P55" s="225"/>
      <c r="Q55" s="225"/>
      <c r="R55" s="224"/>
    </row>
    <row r="56" spans="1:18" s="228" customFormat="1" ht="15" customHeight="1" x14ac:dyDescent="0.25">
      <c r="A56" s="226"/>
      <c r="B56" s="981" t="s">
        <v>131</v>
      </c>
      <c r="C56" s="982"/>
      <c r="D56" s="982"/>
      <c r="E56" s="982"/>
      <c r="F56" s="982"/>
      <c r="G56" s="982"/>
      <c r="H56" s="982"/>
      <c r="I56" s="982"/>
      <c r="J56" s="982"/>
      <c r="K56" s="982"/>
      <c r="L56" s="982"/>
      <c r="M56" s="982"/>
      <c r="N56" s="982"/>
      <c r="O56" s="982"/>
      <c r="P56" s="982"/>
      <c r="Q56" s="983"/>
      <c r="R56" s="227"/>
    </row>
    <row r="57" spans="1:18" s="228" customFormat="1" ht="8.1" customHeight="1" x14ac:dyDescent="0.25">
      <c r="A57" s="226"/>
      <c r="B57" s="229"/>
      <c r="C57" s="964"/>
      <c r="D57" s="964"/>
      <c r="E57" s="964"/>
      <c r="F57" s="964"/>
      <c r="G57" s="964"/>
      <c r="H57" s="964"/>
      <c r="I57" s="964"/>
      <c r="J57" s="964"/>
      <c r="K57" s="964"/>
      <c r="L57" s="964"/>
      <c r="M57" s="964"/>
      <c r="N57" s="964"/>
      <c r="O57" s="964"/>
      <c r="P57" s="964"/>
      <c r="Q57" s="965"/>
      <c r="R57" s="227"/>
    </row>
    <row r="58" spans="1:18" s="228" customFormat="1" ht="15" customHeight="1" x14ac:dyDescent="0.25">
      <c r="A58" s="226"/>
      <c r="B58" s="230"/>
      <c r="C58" s="964" t="s">
        <v>592</v>
      </c>
      <c r="D58" s="964"/>
      <c r="E58" s="964"/>
      <c r="F58" s="964"/>
      <c r="G58" s="964"/>
      <c r="H58" s="964"/>
      <c r="I58" s="964"/>
      <c r="J58" s="964"/>
      <c r="K58" s="964"/>
      <c r="L58" s="964"/>
      <c r="M58" s="964"/>
      <c r="N58" s="964"/>
      <c r="O58" s="964"/>
      <c r="P58" s="964"/>
      <c r="Q58" s="965"/>
      <c r="R58" s="227"/>
    </row>
    <row r="59" spans="1:18" x14ac:dyDescent="0.25">
      <c r="A59" s="187"/>
      <c r="B59" s="230"/>
      <c r="C59" s="962" t="s">
        <v>133</v>
      </c>
      <c r="D59" s="962"/>
      <c r="E59" s="962"/>
      <c r="F59" s="962"/>
      <c r="G59" s="962"/>
      <c r="H59" s="962"/>
      <c r="I59" s="962"/>
      <c r="J59" s="962"/>
      <c r="K59" s="962"/>
      <c r="L59" s="962"/>
      <c r="M59" s="962"/>
      <c r="N59" s="962"/>
      <c r="O59" s="962"/>
      <c r="P59" s="962"/>
      <c r="Q59" s="963"/>
      <c r="R59" s="224"/>
    </row>
    <row r="60" spans="1:18" x14ac:dyDescent="0.25">
      <c r="A60" s="187"/>
      <c r="B60" s="230"/>
      <c r="C60" s="962" t="s">
        <v>694</v>
      </c>
      <c r="D60" s="962"/>
      <c r="E60" s="962"/>
      <c r="F60" s="962"/>
      <c r="G60" s="962"/>
      <c r="H60" s="962"/>
      <c r="I60" s="962"/>
      <c r="J60" s="962"/>
      <c r="K60" s="962"/>
      <c r="L60" s="962"/>
      <c r="M60" s="962"/>
      <c r="N60" s="962"/>
      <c r="O60" s="962"/>
      <c r="P60" s="962"/>
      <c r="Q60" s="963"/>
      <c r="R60" s="224"/>
    </row>
    <row r="61" spans="1:18" x14ac:dyDescent="0.25">
      <c r="A61" s="187"/>
      <c r="B61" s="230"/>
      <c r="C61" s="966" t="s">
        <v>134</v>
      </c>
      <c r="D61" s="966"/>
      <c r="E61" s="966"/>
      <c r="F61" s="966"/>
      <c r="G61" s="966"/>
      <c r="H61" s="966"/>
      <c r="I61" s="966"/>
      <c r="J61" s="966"/>
      <c r="K61" s="966"/>
      <c r="L61" s="966"/>
      <c r="M61" s="966"/>
      <c r="N61" s="966"/>
      <c r="O61" s="966"/>
      <c r="P61" s="966"/>
      <c r="Q61" s="967"/>
      <c r="R61" s="224"/>
    </row>
    <row r="62" spans="1:18" x14ac:dyDescent="0.25">
      <c r="A62" s="187"/>
      <c r="B62" s="230"/>
      <c r="C62" s="962" t="s">
        <v>135</v>
      </c>
      <c r="D62" s="962"/>
      <c r="E62" s="962"/>
      <c r="F62" s="962"/>
      <c r="G62" s="962"/>
      <c r="H62" s="962"/>
      <c r="I62" s="962"/>
      <c r="J62" s="962"/>
      <c r="K62" s="962"/>
      <c r="L62" s="962"/>
      <c r="M62" s="962"/>
      <c r="N62" s="962"/>
      <c r="O62" s="962"/>
      <c r="P62" s="962"/>
      <c r="Q62" s="963"/>
      <c r="R62" s="224"/>
    </row>
    <row r="63" spans="1:18" x14ac:dyDescent="0.25">
      <c r="A63" s="187"/>
      <c r="B63" s="230"/>
      <c r="C63" s="962" t="s">
        <v>136</v>
      </c>
      <c r="D63" s="962"/>
      <c r="E63" s="962"/>
      <c r="F63" s="962"/>
      <c r="G63" s="962"/>
      <c r="H63" s="962"/>
      <c r="I63" s="962"/>
      <c r="J63" s="962"/>
      <c r="K63" s="962"/>
      <c r="L63" s="962"/>
      <c r="M63" s="962"/>
      <c r="N63" s="962"/>
      <c r="O63" s="962"/>
      <c r="P63" s="962"/>
      <c r="Q63" s="963"/>
      <c r="R63" s="224"/>
    </row>
    <row r="64" spans="1:18" x14ac:dyDescent="0.25">
      <c r="A64" s="187"/>
      <c r="B64" s="230"/>
      <c r="C64" s="962" t="s">
        <v>132</v>
      </c>
      <c r="D64" s="962"/>
      <c r="E64" s="962"/>
      <c r="F64" s="962"/>
      <c r="G64" s="962"/>
      <c r="H64" s="962"/>
      <c r="I64" s="962"/>
      <c r="J64" s="962"/>
      <c r="K64" s="962"/>
      <c r="L64" s="962"/>
      <c r="M64" s="962"/>
      <c r="N64" s="962"/>
      <c r="O64" s="962"/>
      <c r="P64" s="962"/>
      <c r="Q64" s="963"/>
      <c r="R64" s="224"/>
    </row>
    <row r="65" spans="1:18" x14ac:dyDescent="0.25">
      <c r="A65" s="187"/>
      <c r="B65" s="231"/>
      <c r="C65" s="232" t="s">
        <v>137</v>
      </c>
      <c r="D65" s="184"/>
      <c r="E65" s="232"/>
      <c r="F65" s="232"/>
      <c r="G65" s="232"/>
      <c r="H65" s="232"/>
      <c r="I65" s="232"/>
      <c r="J65" s="232"/>
      <c r="K65" s="232"/>
      <c r="L65" s="184"/>
      <c r="M65" s="184"/>
      <c r="N65" s="184"/>
      <c r="O65" s="184"/>
      <c r="P65" s="184"/>
      <c r="Q65" s="185"/>
      <c r="R65" s="224"/>
    </row>
    <row r="66" spans="1:18" x14ac:dyDescent="0.25">
      <c r="A66" s="187"/>
      <c r="B66" s="233"/>
      <c r="C66" s="184" t="s">
        <v>661</v>
      </c>
      <c r="D66" s="184"/>
      <c r="E66" s="184"/>
      <c r="F66" s="184"/>
      <c r="G66" s="184"/>
      <c r="H66" s="184"/>
      <c r="I66" s="184"/>
      <c r="J66" s="184"/>
      <c r="K66" s="184"/>
      <c r="L66" s="184"/>
      <c r="M66" s="184"/>
      <c r="N66" s="184"/>
      <c r="O66" s="184"/>
      <c r="P66" s="184"/>
      <c r="Q66" s="185"/>
      <c r="R66" s="224"/>
    </row>
    <row r="67" spans="1:18" x14ac:dyDescent="0.25">
      <c r="A67" s="187"/>
      <c r="B67" s="234"/>
      <c r="C67" s="232" t="s">
        <v>166</v>
      </c>
      <c r="D67" s="235"/>
      <c r="E67" s="235"/>
      <c r="F67" s="184"/>
      <c r="G67" s="184"/>
      <c r="H67" s="184"/>
      <c r="I67" s="184"/>
      <c r="J67" s="184"/>
      <c r="K67" s="184"/>
      <c r="L67" s="184"/>
      <c r="M67" s="184"/>
      <c r="N67" s="184"/>
      <c r="O67" s="184"/>
      <c r="P67" s="184"/>
      <c r="Q67" s="185"/>
      <c r="R67" s="224"/>
    </row>
    <row r="68" spans="1:18" ht="8.1" customHeight="1" thickBot="1" x14ac:dyDescent="0.3">
      <c r="A68" s="187"/>
      <c r="B68" s="236" t="s">
        <v>102</v>
      </c>
      <c r="C68" s="237"/>
      <c r="D68" s="238"/>
      <c r="E68" s="238"/>
      <c r="F68" s="238"/>
      <c r="G68" s="238"/>
      <c r="H68" s="238"/>
      <c r="I68" s="238"/>
      <c r="J68" s="238"/>
      <c r="K68" s="238"/>
      <c r="L68" s="238"/>
      <c r="M68" s="238"/>
      <c r="N68" s="239"/>
      <c r="O68" s="238"/>
      <c r="P68" s="238"/>
      <c r="Q68" s="240"/>
      <c r="R68" s="224"/>
    </row>
    <row r="69" spans="1:18" s="228" customFormat="1" ht="12.6" customHeight="1" x14ac:dyDescent="0.25">
      <c r="A69" s="241"/>
      <c r="B69" s="751"/>
      <c r="C69" s="242"/>
      <c r="D69" s="242"/>
      <c r="E69" s="242"/>
      <c r="F69" s="242"/>
      <c r="G69" s="242"/>
      <c r="H69" s="242"/>
      <c r="I69" s="242"/>
      <c r="J69" s="242"/>
      <c r="K69" s="242"/>
      <c r="L69" s="242"/>
      <c r="M69" s="242"/>
      <c r="N69" s="242"/>
      <c r="O69" s="242"/>
      <c r="P69" s="242"/>
      <c r="Q69" s="242"/>
      <c r="R69" s="243"/>
    </row>
  </sheetData>
  <sheetProtection algorithmName="SHA-512" hashValue="0OdckM3vsw/IyEOpkSGfMoeyiLZOt4CZQDRHeTZiSgzEjdqBhFn5nwdG9SSFGTD/d8khjk8tZ/yK3Mj1Z9wWFw==" saltValue="wvI3gE7HfDed9Ej96GIvCA==" spinCount="100000" sheet="1" objects="1" scenarios="1" selectLockedCells="1"/>
  <mergeCells count="156">
    <mergeCell ref="E53:Q53"/>
    <mergeCell ref="E54:Q54"/>
    <mergeCell ref="B50:D50"/>
    <mergeCell ref="B54:D54"/>
    <mergeCell ref="E34:Q34"/>
    <mergeCell ref="E35:Q35"/>
    <mergeCell ref="E36:Q36"/>
    <mergeCell ref="E37:Q37"/>
    <mergeCell ref="E38:Q38"/>
    <mergeCell ref="E39:Q39"/>
    <mergeCell ref="E40:Q40"/>
    <mergeCell ref="E41:Q41"/>
    <mergeCell ref="E42:Q42"/>
    <mergeCell ref="E43:Q43"/>
    <mergeCell ref="E44:Q44"/>
    <mergeCell ref="E45:Q45"/>
    <mergeCell ref="E46:Q46"/>
    <mergeCell ref="E47:Q47"/>
    <mergeCell ref="E48:Q48"/>
    <mergeCell ref="E49:Q49"/>
    <mergeCell ref="E50:Q50"/>
    <mergeCell ref="B51:D51"/>
    <mergeCell ref="E51:Q51"/>
    <mergeCell ref="B52:D52"/>
    <mergeCell ref="E52:Q52"/>
    <mergeCell ref="B53:D53"/>
    <mergeCell ref="B35:D35"/>
    <mergeCell ref="B36:D36"/>
    <mergeCell ref="B34:D34"/>
    <mergeCell ref="B37:D37"/>
    <mergeCell ref="B38:D38"/>
    <mergeCell ref="B39:D39"/>
    <mergeCell ref="D6:I6"/>
    <mergeCell ref="H17:K17"/>
    <mergeCell ref="J23:K23"/>
    <mergeCell ref="J24:K24"/>
    <mergeCell ref="J25:K25"/>
    <mergeCell ref="J26:K26"/>
    <mergeCell ref="J27:K27"/>
    <mergeCell ref="J28:K28"/>
    <mergeCell ref="J29:K29"/>
    <mergeCell ref="J30:K30"/>
    <mergeCell ref="J31:K31"/>
    <mergeCell ref="B40:D40"/>
    <mergeCell ref="B41:D41"/>
    <mergeCell ref="B42:D42"/>
    <mergeCell ref="B43:D43"/>
    <mergeCell ref="B44:D44"/>
    <mergeCell ref="B48:D48"/>
    <mergeCell ref="B49:D49"/>
    <mergeCell ref="J12:L12"/>
    <mergeCell ref="J13:L13"/>
    <mergeCell ref="L17:N17"/>
    <mergeCell ref="H12:I12"/>
    <mergeCell ref="E29:G29"/>
    <mergeCell ref="E30:G30"/>
    <mergeCell ref="E31:G31"/>
    <mergeCell ref="B16:G16"/>
    <mergeCell ref="D14:G14"/>
    <mergeCell ref="H16:K16"/>
    <mergeCell ref="H18:K18"/>
    <mergeCell ref="H19:K19"/>
    <mergeCell ref="L19:N19"/>
    <mergeCell ref="P9:Q9"/>
    <mergeCell ref="N5:O5"/>
    <mergeCell ref="L5:M5"/>
    <mergeCell ref="P5:Q5"/>
    <mergeCell ref="I9:L9"/>
    <mergeCell ref="O13:Q13"/>
    <mergeCell ref="L16:N16"/>
    <mergeCell ref="H14:I14"/>
    <mergeCell ref="J14:L14"/>
    <mergeCell ref="M14:N14"/>
    <mergeCell ref="J11:L11"/>
    <mergeCell ref="D8:G8"/>
    <mergeCell ref="O14:Q14"/>
    <mergeCell ref="H26:I26"/>
    <mergeCell ref="H27:I27"/>
    <mergeCell ref="O20:Q20"/>
    <mergeCell ref="O21:Q21"/>
    <mergeCell ref="I8:L8"/>
    <mergeCell ref="P8:Q8"/>
    <mergeCell ref="D9:G9"/>
    <mergeCell ref="H11:I11"/>
    <mergeCell ref="M11:N11"/>
    <mergeCell ref="M12:N12"/>
    <mergeCell ref="H13:I13"/>
    <mergeCell ref="M13:N13"/>
    <mergeCell ref="O16:Q16"/>
    <mergeCell ref="B17:G17"/>
    <mergeCell ref="D11:G11"/>
    <mergeCell ref="D12:G12"/>
    <mergeCell ref="D13:G13"/>
    <mergeCell ref="B19:G19"/>
    <mergeCell ref="O17:Q17"/>
    <mergeCell ref="O19:Q19"/>
    <mergeCell ref="O11:Q11"/>
    <mergeCell ref="O12:Q12"/>
    <mergeCell ref="B1:Q1"/>
    <mergeCell ref="B2:Q2"/>
    <mergeCell ref="N6:O6"/>
    <mergeCell ref="B3:C3"/>
    <mergeCell ref="B4:C4"/>
    <mergeCell ref="B5:C5"/>
    <mergeCell ref="B6:C6"/>
    <mergeCell ref="D5:I5"/>
    <mergeCell ref="L6:M6"/>
    <mergeCell ref="P6:Q6"/>
    <mergeCell ref="D3:Q3"/>
    <mergeCell ref="D4:Q4"/>
    <mergeCell ref="J5:K5"/>
    <mergeCell ref="J6:K6"/>
    <mergeCell ref="O18:Q18"/>
    <mergeCell ref="E27:G27"/>
    <mergeCell ref="E28:G28"/>
    <mergeCell ref="H28:I28"/>
    <mergeCell ref="H20:K20"/>
    <mergeCell ref="H21:K21"/>
    <mergeCell ref="L20:N20"/>
    <mergeCell ref="L21:N21"/>
    <mergeCell ref="B33:Q33"/>
    <mergeCell ref="E23:G23"/>
    <mergeCell ref="H23:I23"/>
    <mergeCell ref="B23:D23"/>
    <mergeCell ref="B24:D24"/>
    <mergeCell ref="B25:D25"/>
    <mergeCell ref="E24:G24"/>
    <mergeCell ref="E25:G25"/>
    <mergeCell ref="H24:I24"/>
    <mergeCell ref="H25:I25"/>
    <mergeCell ref="B18:G18"/>
    <mergeCell ref="L18:N18"/>
    <mergeCell ref="C60:Q60"/>
    <mergeCell ref="C58:Q58"/>
    <mergeCell ref="C61:Q61"/>
    <mergeCell ref="C62:Q62"/>
    <mergeCell ref="C63:Q63"/>
    <mergeCell ref="C64:Q64"/>
    <mergeCell ref="B20:G20"/>
    <mergeCell ref="B21:G21"/>
    <mergeCell ref="B26:D26"/>
    <mergeCell ref="B27:D27"/>
    <mergeCell ref="B28:D28"/>
    <mergeCell ref="B29:D29"/>
    <mergeCell ref="B30:D30"/>
    <mergeCell ref="B31:D31"/>
    <mergeCell ref="E26:G26"/>
    <mergeCell ref="B56:Q56"/>
    <mergeCell ref="C57:Q57"/>
    <mergeCell ref="C59:Q59"/>
    <mergeCell ref="H29:I29"/>
    <mergeCell ref="H30:I30"/>
    <mergeCell ref="H31:I31"/>
    <mergeCell ref="B45:D45"/>
    <mergeCell ref="B46:D46"/>
    <mergeCell ref="B47:D47"/>
  </mergeCells>
  <dataValidations disablePrompts="1" count="1">
    <dataValidation type="list" allowBlank="1" showInputMessage="1" showErrorMessage="1" sqref="L17:N21" xr:uid="{00000000-0002-0000-0100-000001000000}">
      <formula1>GenInfoActiveInactive</formula1>
    </dataValidation>
  </dataValidations>
  <printOptions horizontalCentered="1"/>
  <pageMargins left="0.25" right="0.25" top="0.5" bottom="0.45" header="0.25" footer="0.25"/>
  <pageSetup scale="70" fitToHeight="0" orientation="portrait" r:id="rId1"/>
  <headerFooter>
    <oddFooter xml:space="preserve">&amp;LFAD-APP 0524&amp;CPage &amp;P of &amp;N&amp;R© 2024 Ryan Specialty Group, LLC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610" r:id="rId4" name="Check Box 58">
              <controlPr defaultSize="0" autoFill="0" autoLine="0" autoPict="0">
                <anchor moveWithCells="1" sizeWithCells="1">
                  <from>
                    <xdr:col>3</xdr:col>
                    <xdr:colOff>180975</xdr:colOff>
                    <xdr:row>4</xdr:row>
                    <xdr:rowOff>0</xdr:rowOff>
                  </from>
                  <to>
                    <xdr:col>4</xdr:col>
                    <xdr:colOff>333375</xdr:colOff>
                    <xdr:row>5</xdr:row>
                    <xdr:rowOff>19050</xdr:rowOff>
                  </to>
                </anchor>
              </controlPr>
            </control>
          </mc:Choice>
        </mc:AlternateContent>
        <mc:AlternateContent xmlns:mc="http://schemas.openxmlformats.org/markup-compatibility/2006">
          <mc:Choice Requires="x14">
            <control shapeId="23611" r:id="rId5" name="Check Box 59">
              <controlPr defaultSize="0" autoFill="0" autoLine="0" autoPict="0">
                <anchor moveWithCells="1" sizeWithCells="1">
                  <from>
                    <xdr:col>5</xdr:col>
                    <xdr:colOff>95250</xdr:colOff>
                    <xdr:row>4</xdr:row>
                    <xdr:rowOff>9525</xdr:rowOff>
                  </from>
                  <to>
                    <xdr:col>6</xdr:col>
                    <xdr:colOff>266700</xdr:colOff>
                    <xdr:row>5</xdr:row>
                    <xdr:rowOff>9525</xdr:rowOff>
                  </to>
                </anchor>
              </controlPr>
            </control>
          </mc:Choice>
        </mc:AlternateContent>
        <mc:AlternateContent xmlns:mc="http://schemas.openxmlformats.org/markup-compatibility/2006">
          <mc:Choice Requires="x14">
            <control shapeId="23612" r:id="rId6" name="Check Box 60">
              <controlPr defaultSize="0" autoFill="0" autoLine="0" autoPict="0">
                <anchor moveWithCells="1" sizeWithCells="1">
                  <from>
                    <xdr:col>7</xdr:col>
                    <xdr:colOff>57150</xdr:colOff>
                    <xdr:row>4</xdr:row>
                    <xdr:rowOff>9525</xdr:rowOff>
                  </from>
                  <to>
                    <xdr:col>8</xdr:col>
                    <xdr:colOff>0</xdr:colOff>
                    <xdr:row>5</xdr:row>
                    <xdr:rowOff>19050</xdr:rowOff>
                  </to>
                </anchor>
              </controlPr>
            </control>
          </mc:Choice>
        </mc:AlternateContent>
        <mc:AlternateContent xmlns:mc="http://schemas.openxmlformats.org/markup-compatibility/2006">
          <mc:Choice Requires="x14">
            <control shapeId="23613" r:id="rId7" name="Check Box 61">
              <controlPr defaultSize="0" autoFill="0" autoLine="0" autoPict="0">
                <anchor moveWithCells="1">
                  <from>
                    <xdr:col>1</xdr:col>
                    <xdr:colOff>219075</xdr:colOff>
                    <xdr:row>57</xdr:row>
                    <xdr:rowOff>47625</xdr:rowOff>
                  </from>
                  <to>
                    <xdr:col>1</xdr:col>
                    <xdr:colOff>381000</xdr:colOff>
                    <xdr:row>57</xdr:row>
                    <xdr:rowOff>171450</xdr:rowOff>
                  </to>
                </anchor>
              </controlPr>
            </control>
          </mc:Choice>
        </mc:AlternateContent>
        <mc:AlternateContent xmlns:mc="http://schemas.openxmlformats.org/markup-compatibility/2006">
          <mc:Choice Requires="x14">
            <control shapeId="23620" r:id="rId8" name="Check Box 68">
              <controlPr defaultSize="0" autoFill="0" autoLine="0" autoPict="0">
                <anchor moveWithCells="1">
                  <from>
                    <xdr:col>1</xdr:col>
                    <xdr:colOff>219075</xdr:colOff>
                    <xdr:row>58</xdr:row>
                    <xdr:rowOff>47625</xdr:rowOff>
                  </from>
                  <to>
                    <xdr:col>1</xdr:col>
                    <xdr:colOff>381000</xdr:colOff>
                    <xdr:row>58</xdr:row>
                    <xdr:rowOff>171450</xdr:rowOff>
                  </to>
                </anchor>
              </controlPr>
            </control>
          </mc:Choice>
        </mc:AlternateContent>
        <mc:AlternateContent xmlns:mc="http://schemas.openxmlformats.org/markup-compatibility/2006">
          <mc:Choice Requires="x14">
            <control shapeId="23621" r:id="rId9" name="Check Box 69">
              <controlPr defaultSize="0" autoFill="0" autoLine="0" autoPict="0">
                <anchor moveWithCells="1">
                  <from>
                    <xdr:col>1</xdr:col>
                    <xdr:colOff>219075</xdr:colOff>
                    <xdr:row>59</xdr:row>
                    <xdr:rowOff>47625</xdr:rowOff>
                  </from>
                  <to>
                    <xdr:col>1</xdr:col>
                    <xdr:colOff>381000</xdr:colOff>
                    <xdr:row>59</xdr:row>
                    <xdr:rowOff>171450</xdr:rowOff>
                  </to>
                </anchor>
              </controlPr>
            </control>
          </mc:Choice>
        </mc:AlternateContent>
        <mc:AlternateContent xmlns:mc="http://schemas.openxmlformats.org/markup-compatibility/2006">
          <mc:Choice Requires="x14">
            <control shapeId="23622" r:id="rId10" name="Check Box 70">
              <controlPr defaultSize="0" autoFill="0" autoLine="0" autoPict="0">
                <anchor moveWithCells="1">
                  <from>
                    <xdr:col>1</xdr:col>
                    <xdr:colOff>219075</xdr:colOff>
                    <xdr:row>60</xdr:row>
                    <xdr:rowOff>47625</xdr:rowOff>
                  </from>
                  <to>
                    <xdr:col>1</xdr:col>
                    <xdr:colOff>381000</xdr:colOff>
                    <xdr:row>60</xdr:row>
                    <xdr:rowOff>171450</xdr:rowOff>
                  </to>
                </anchor>
              </controlPr>
            </control>
          </mc:Choice>
        </mc:AlternateContent>
        <mc:AlternateContent xmlns:mc="http://schemas.openxmlformats.org/markup-compatibility/2006">
          <mc:Choice Requires="x14">
            <control shapeId="23623" r:id="rId11" name="Check Box 71">
              <controlPr defaultSize="0" autoFill="0" autoLine="0" autoPict="0">
                <anchor moveWithCells="1">
                  <from>
                    <xdr:col>1</xdr:col>
                    <xdr:colOff>219075</xdr:colOff>
                    <xdr:row>61</xdr:row>
                    <xdr:rowOff>47625</xdr:rowOff>
                  </from>
                  <to>
                    <xdr:col>1</xdr:col>
                    <xdr:colOff>381000</xdr:colOff>
                    <xdr:row>61</xdr:row>
                    <xdr:rowOff>171450</xdr:rowOff>
                  </to>
                </anchor>
              </controlPr>
            </control>
          </mc:Choice>
        </mc:AlternateContent>
        <mc:AlternateContent xmlns:mc="http://schemas.openxmlformats.org/markup-compatibility/2006">
          <mc:Choice Requires="x14">
            <control shapeId="23624" r:id="rId12" name="Check Box 72">
              <controlPr defaultSize="0" autoFill="0" autoLine="0" autoPict="0">
                <anchor moveWithCells="1">
                  <from>
                    <xdr:col>1</xdr:col>
                    <xdr:colOff>219075</xdr:colOff>
                    <xdr:row>62</xdr:row>
                    <xdr:rowOff>47625</xdr:rowOff>
                  </from>
                  <to>
                    <xdr:col>1</xdr:col>
                    <xdr:colOff>381000</xdr:colOff>
                    <xdr:row>62</xdr:row>
                    <xdr:rowOff>171450</xdr:rowOff>
                  </to>
                </anchor>
              </controlPr>
            </control>
          </mc:Choice>
        </mc:AlternateContent>
        <mc:AlternateContent xmlns:mc="http://schemas.openxmlformats.org/markup-compatibility/2006">
          <mc:Choice Requires="x14">
            <control shapeId="23625" r:id="rId13" name="Check Box 73">
              <controlPr defaultSize="0" autoFill="0" autoLine="0" autoPict="0">
                <anchor moveWithCells="1">
                  <from>
                    <xdr:col>1</xdr:col>
                    <xdr:colOff>219075</xdr:colOff>
                    <xdr:row>63</xdr:row>
                    <xdr:rowOff>47625</xdr:rowOff>
                  </from>
                  <to>
                    <xdr:col>1</xdr:col>
                    <xdr:colOff>381000</xdr:colOff>
                    <xdr:row>63</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249977111117893"/>
  </sheetPr>
  <dimension ref="A1:R67"/>
  <sheetViews>
    <sheetView showGridLines="0" zoomScaleNormal="100" workbookViewId="0">
      <selection activeCell="C2" sqref="C2:O2"/>
    </sheetView>
  </sheetViews>
  <sheetFormatPr defaultColWidth="9.140625" defaultRowHeight="12.75" x14ac:dyDescent="0.2"/>
  <cols>
    <col min="1" max="1" width="2.7109375" style="207" customWidth="1"/>
    <col min="2" max="15" width="8.7109375" style="207" customWidth="1"/>
    <col min="16" max="16" width="2.7109375" style="207" customWidth="1"/>
    <col min="17" max="16384" width="9.140625" style="207"/>
  </cols>
  <sheetData>
    <row r="1" spans="1:18" s="249" customFormat="1" ht="24.95" customHeight="1" thickBot="1" x14ac:dyDescent="0.3">
      <c r="A1" s="247"/>
      <c r="B1" s="1087" t="s">
        <v>438</v>
      </c>
      <c r="C1" s="1087"/>
      <c r="D1" s="1087"/>
      <c r="E1" s="1087"/>
      <c r="F1" s="1087"/>
      <c r="G1" s="1087"/>
      <c r="H1" s="1087"/>
      <c r="I1" s="1087"/>
      <c r="J1" s="1087"/>
      <c r="K1" s="1087"/>
      <c r="L1" s="1087"/>
      <c r="M1" s="1087"/>
      <c r="N1" s="1087"/>
      <c r="O1" s="1087"/>
      <c r="P1" s="248"/>
    </row>
    <row r="2" spans="1:18" ht="15" customHeight="1" x14ac:dyDescent="0.2">
      <c r="A2" s="204"/>
      <c r="B2" s="250" t="s">
        <v>116</v>
      </c>
      <c r="C2" s="1084"/>
      <c r="D2" s="1085"/>
      <c r="E2" s="1085"/>
      <c r="F2" s="1085"/>
      <c r="G2" s="1085"/>
      <c r="H2" s="1085"/>
      <c r="I2" s="1085"/>
      <c r="J2" s="1085"/>
      <c r="K2" s="1085"/>
      <c r="L2" s="1085"/>
      <c r="M2" s="1085"/>
      <c r="N2" s="1085"/>
      <c r="O2" s="1086"/>
      <c r="P2" s="206"/>
    </row>
    <row r="3" spans="1:18" ht="15" customHeight="1" x14ac:dyDescent="0.2">
      <c r="A3" s="204"/>
      <c r="B3" s="251" t="s">
        <v>115</v>
      </c>
      <c r="C3" s="980"/>
      <c r="D3" s="969"/>
      <c r="E3" s="969"/>
      <c r="F3" s="969"/>
      <c r="G3" s="969"/>
      <c r="H3" s="969"/>
      <c r="I3" s="969"/>
      <c r="J3" s="969"/>
      <c r="K3" s="969"/>
      <c r="L3" s="969"/>
      <c r="M3" s="969"/>
      <c r="N3" s="969"/>
      <c r="O3" s="1082"/>
      <c r="P3" s="206"/>
    </row>
    <row r="4" spans="1:18" s="254" customFormat="1" ht="15" customHeight="1" x14ac:dyDescent="0.2">
      <c r="A4" s="252"/>
      <c r="B4" s="1079" t="s">
        <v>42</v>
      </c>
      <c r="C4" s="1080"/>
      <c r="D4" s="1080"/>
      <c r="E4" s="1080"/>
      <c r="F4" s="1080"/>
      <c r="G4" s="1080"/>
      <c r="H4" s="1080"/>
      <c r="I4" s="1080"/>
      <c r="J4" s="1080"/>
      <c r="K4" s="1080"/>
      <c r="L4" s="1080"/>
      <c r="M4" s="1080"/>
      <c r="N4" s="1080"/>
      <c r="O4" s="1081"/>
      <c r="P4" s="253"/>
      <c r="R4" s="255"/>
    </row>
    <row r="5" spans="1:18" ht="15" customHeight="1" x14ac:dyDescent="0.2">
      <c r="A5" s="204"/>
      <c r="B5" s="968"/>
      <c r="C5" s="969"/>
      <c r="D5" s="969"/>
      <c r="E5" s="969"/>
      <c r="F5" s="969"/>
      <c r="G5" s="969"/>
      <c r="H5" s="969"/>
      <c r="I5" s="969"/>
      <c r="J5" s="969"/>
      <c r="K5" s="969"/>
      <c r="L5" s="969"/>
      <c r="M5" s="969"/>
      <c r="N5" s="969"/>
      <c r="O5" s="1082"/>
      <c r="P5" s="206"/>
    </row>
    <row r="6" spans="1:18" s="6" customFormat="1" ht="15" customHeight="1" thickBot="1" x14ac:dyDescent="0.25">
      <c r="A6" s="626"/>
      <c r="B6" s="971"/>
      <c r="C6" s="972"/>
      <c r="D6" s="972"/>
      <c r="E6" s="972"/>
      <c r="F6" s="972"/>
      <c r="G6" s="972"/>
      <c r="H6" s="972"/>
      <c r="I6" s="972"/>
      <c r="J6" s="972"/>
      <c r="K6" s="972"/>
      <c r="L6" s="972"/>
      <c r="M6" s="972"/>
      <c r="N6" s="972"/>
      <c r="O6" s="1083"/>
      <c r="P6" s="627"/>
    </row>
    <row r="7" spans="1:18" ht="15" customHeight="1" thickBot="1" x14ac:dyDescent="0.25">
      <c r="A7" s="204"/>
      <c r="B7" s="256"/>
      <c r="C7" s="257"/>
      <c r="D7" s="257"/>
      <c r="E7" s="257"/>
      <c r="F7" s="257"/>
      <c r="G7" s="257"/>
      <c r="H7" s="257"/>
      <c r="I7" s="257"/>
      <c r="J7" s="257"/>
      <c r="K7" s="257"/>
      <c r="L7" s="257"/>
      <c r="M7" s="257"/>
      <c r="N7" s="257"/>
      <c r="O7" s="256"/>
      <c r="P7" s="206"/>
    </row>
    <row r="8" spans="1:18" ht="15" customHeight="1" x14ac:dyDescent="0.2">
      <c r="A8" s="204"/>
      <c r="B8" s="250" t="s">
        <v>116</v>
      </c>
      <c r="C8" s="1084"/>
      <c r="D8" s="1085"/>
      <c r="E8" s="1085"/>
      <c r="F8" s="1085"/>
      <c r="G8" s="1085"/>
      <c r="H8" s="1085"/>
      <c r="I8" s="1085"/>
      <c r="J8" s="1085"/>
      <c r="K8" s="1085"/>
      <c r="L8" s="1085"/>
      <c r="M8" s="1085"/>
      <c r="N8" s="1085"/>
      <c r="O8" s="1086"/>
      <c r="P8" s="206"/>
    </row>
    <row r="9" spans="1:18" ht="15" customHeight="1" x14ac:dyDescent="0.2">
      <c r="A9" s="204"/>
      <c r="B9" s="251" t="s">
        <v>115</v>
      </c>
      <c r="C9" s="980"/>
      <c r="D9" s="969"/>
      <c r="E9" s="969"/>
      <c r="F9" s="969"/>
      <c r="G9" s="969"/>
      <c r="H9" s="969"/>
      <c r="I9" s="969"/>
      <c r="J9" s="969"/>
      <c r="K9" s="969"/>
      <c r="L9" s="969"/>
      <c r="M9" s="969"/>
      <c r="N9" s="969"/>
      <c r="O9" s="1082"/>
      <c r="P9" s="206"/>
    </row>
    <row r="10" spans="1:18" s="254" customFormat="1" ht="15" customHeight="1" x14ac:dyDescent="0.2">
      <c r="A10" s="252"/>
      <c r="B10" s="1079" t="s">
        <v>42</v>
      </c>
      <c r="C10" s="1080"/>
      <c r="D10" s="1080"/>
      <c r="E10" s="1080"/>
      <c r="F10" s="1080"/>
      <c r="G10" s="1080"/>
      <c r="H10" s="1080"/>
      <c r="I10" s="1080"/>
      <c r="J10" s="1080"/>
      <c r="K10" s="1080"/>
      <c r="L10" s="1080"/>
      <c r="M10" s="1080"/>
      <c r="N10" s="1080"/>
      <c r="O10" s="1081"/>
      <c r="P10" s="253"/>
    </row>
    <row r="11" spans="1:18" ht="15" customHeight="1" x14ac:dyDescent="0.2">
      <c r="A11" s="204"/>
      <c r="B11" s="968"/>
      <c r="C11" s="969"/>
      <c r="D11" s="969"/>
      <c r="E11" s="969"/>
      <c r="F11" s="969"/>
      <c r="G11" s="969"/>
      <c r="H11" s="969"/>
      <c r="I11" s="969"/>
      <c r="J11" s="969"/>
      <c r="K11" s="969"/>
      <c r="L11" s="969"/>
      <c r="M11" s="969"/>
      <c r="N11" s="969"/>
      <c r="O11" s="1082"/>
      <c r="P11" s="206"/>
    </row>
    <row r="12" spans="1:18" s="6" customFormat="1" ht="15" customHeight="1" thickBot="1" x14ac:dyDescent="0.25">
      <c r="A12" s="626"/>
      <c r="B12" s="971"/>
      <c r="C12" s="972"/>
      <c r="D12" s="972"/>
      <c r="E12" s="972"/>
      <c r="F12" s="972"/>
      <c r="G12" s="972"/>
      <c r="H12" s="972"/>
      <c r="I12" s="972"/>
      <c r="J12" s="972"/>
      <c r="K12" s="972"/>
      <c r="L12" s="972"/>
      <c r="M12" s="972"/>
      <c r="N12" s="972"/>
      <c r="O12" s="1083"/>
      <c r="P12" s="627"/>
    </row>
    <row r="13" spans="1:18" ht="15" customHeight="1" thickBot="1" x14ac:dyDescent="0.25">
      <c r="A13" s="204"/>
      <c r="B13" s="256"/>
      <c r="C13" s="257"/>
      <c r="D13" s="257"/>
      <c r="E13" s="257"/>
      <c r="F13" s="257"/>
      <c r="G13" s="257"/>
      <c r="H13" s="257"/>
      <c r="I13" s="257"/>
      <c r="J13" s="257"/>
      <c r="K13" s="257"/>
      <c r="L13" s="257"/>
      <c r="M13" s="257"/>
      <c r="N13" s="257"/>
      <c r="O13" s="256"/>
      <c r="P13" s="206"/>
    </row>
    <row r="14" spans="1:18" ht="15" customHeight="1" x14ac:dyDescent="0.2">
      <c r="A14" s="204"/>
      <c r="B14" s="250" t="s">
        <v>116</v>
      </c>
      <c r="C14" s="1084"/>
      <c r="D14" s="1085"/>
      <c r="E14" s="1085"/>
      <c r="F14" s="1085"/>
      <c r="G14" s="1085"/>
      <c r="H14" s="1085"/>
      <c r="I14" s="1085"/>
      <c r="J14" s="1085"/>
      <c r="K14" s="1085"/>
      <c r="L14" s="1085"/>
      <c r="M14" s="1085"/>
      <c r="N14" s="1085"/>
      <c r="O14" s="1086"/>
      <c r="P14" s="206"/>
    </row>
    <row r="15" spans="1:18" ht="15" customHeight="1" x14ac:dyDescent="0.2">
      <c r="A15" s="204"/>
      <c r="B15" s="251" t="s">
        <v>115</v>
      </c>
      <c r="C15" s="980"/>
      <c r="D15" s="969"/>
      <c r="E15" s="969"/>
      <c r="F15" s="969"/>
      <c r="G15" s="969"/>
      <c r="H15" s="969"/>
      <c r="I15" s="969"/>
      <c r="J15" s="969"/>
      <c r="K15" s="969"/>
      <c r="L15" s="969"/>
      <c r="M15" s="969"/>
      <c r="N15" s="969"/>
      <c r="O15" s="1082"/>
      <c r="P15" s="206"/>
    </row>
    <row r="16" spans="1:18" s="254" customFormat="1" ht="15" customHeight="1" x14ac:dyDescent="0.2">
      <c r="A16" s="252"/>
      <c r="B16" s="1079" t="s">
        <v>42</v>
      </c>
      <c r="C16" s="1080"/>
      <c r="D16" s="1080"/>
      <c r="E16" s="1080"/>
      <c r="F16" s="1080"/>
      <c r="G16" s="1080"/>
      <c r="H16" s="1080"/>
      <c r="I16" s="1080"/>
      <c r="J16" s="1080"/>
      <c r="K16" s="1080"/>
      <c r="L16" s="1080"/>
      <c r="M16" s="1080"/>
      <c r="N16" s="1080"/>
      <c r="O16" s="1081"/>
      <c r="P16" s="253"/>
    </row>
    <row r="17" spans="1:16" ht="15" customHeight="1" x14ac:dyDescent="0.2">
      <c r="A17" s="204"/>
      <c r="B17" s="968"/>
      <c r="C17" s="969"/>
      <c r="D17" s="969"/>
      <c r="E17" s="969"/>
      <c r="F17" s="969"/>
      <c r="G17" s="969"/>
      <c r="H17" s="969"/>
      <c r="I17" s="969"/>
      <c r="J17" s="969"/>
      <c r="K17" s="969"/>
      <c r="L17" s="969"/>
      <c r="M17" s="969"/>
      <c r="N17" s="969"/>
      <c r="O17" s="1082"/>
      <c r="P17" s="206"/>
    </row>
    <row r="18" spans="1:16" ht="15" customHeight="1" thickBot="1" x14ac:dyDescent="0.25">
      <c r="A18" s="204"/>
      <c r="B18" s="971"/>
      <c r="C18" s="972"/>
      <c r="D18" s="972"/>
      <c r="E18" s="972"/>
      <c r="F18" s="972"/>
      <c r="G18" s="972"/>
      <c r="H18" s="972"/>
      <c r="I18" s="972"/>
      <c r="J18" s="972"/>
      <c r="K18" s="972"/>
      <c r="L18" s="972"/>
      <c r="M18" s="972"/>
      <c r="N18" s="972"/>
      <c r="O18" s="1083"/>
      <c r="P18" s="206"/>
    </row>
    <row r="19" spans="1:16" ht="15" customHeight="1" thickBot="1" x14ac:dyDescent="0.25">
      <c r="A19" s="204"/>
      <c r="B19" s="256"/>
      <c r="C19" s="256"/>
      <c r="D19" s="256"/>
      <c r="E19" s="256"/>
      <c r="F19" s="256"/>
      <c r="G19" s="256"/>
      <c r="H19" s="256"/>
      <c r="I19" s="256"/>
      <c r="J19" s="256"/>
      <c r="K19" s="256"/>
      <c r="L19" s="256"/>
      <c r="M19" s="256"/>
      <c r="N19" s="256"/>
      <c r="O19" s="256"/>
      <c r="P19" s="206"/>
    </row>
    <row r="20" spans="1:16" ht="15" customHeight="1" x14ac:dyDescent="0.2">
      <c r="A20" s="204"/>
      <c r="B20" s="250" t="s">
        <v>116</v>
      </c>
      <c r="C20" s="1084"/>
      <c r="D20" s="1085"/>
      <c r="E20" s="1085"/>
      <c r="F20" s="1085"/>
      <c r="G20" s="1085"/>
      <c r="H20" s="1085"/>
      <c r="I20" s="1085"/>
      <c r="J20" s="1085"/>
      <c r="K20" s="1085"/>
      <c r="L20" s="1085"/>
      <c r="M20" s="1085"/>
      <c r="N20" s="1085"/>
      <c r="O20" s="1086"/>
      <c r="P20" s="206"/>
    </row>
    <row r="21" spans="1:16" ht="15" customHeight="1" x14ac:dyDescent="0.2">
      <c r="A21" s="204"/>
      <c r="B21" s="251" t="s">
        <v>115</v>
      </c>
      <c r="C21" s="980"/>
      <c r="D21" s="969"/>
      <c r="E21" s="969"/>
      <c r="F21" s="969"/>
      <c r="G21" s="969"/>
      <c r="H21" s="969"/>
      <c r="I21" s="969"/>
      <c r="J21" s="969"/>
      <c r="K21" s="969"/>
      <c r="L21" s="969"/>
      <c r="M21" s="969"/>
      <c r="N21" s="969"/>
      <c r="O21" s="1082"/>
      <c r="P21" s="206"/>
    </row>
    <row r="22" spans="1:16" s="254" customFormat="1" ht="15" customHeight="1" x14ac:dyDescent="0.2">
      <c r="A22" s="252"/>
      <c r="B22" s="1079" t="s">
        <v>42</v>
      </c>
      <c r="C22" s="1080"/>
      <c r="D22" s="1080"/>
      <c r="E22" s="1080"/>
      <c r="F22" s="1080"/>
      <c r="G22" s="1080"/>
      <c r="H22" s="1080"/>
      <c r="I22" s="1080"/>
      <c r="J22" s="1080"/>
      <c r="K22" s="1080"/>
      <c r="L22" s="1080"/>
      <c r="M22" s="1080"/>
      <c r="N22" s="1080"/>
      <c r="O22" s="1081"/>
      <c r="P22" s="253"/>
    </row>
    <row r="23" spans="1:16" ht="15" customHeight="1" x14ac:dyDescent="0.2">
      <c r="A23" s="204"/>
      <c r="B23" s="968"/>
      <c r="C23" s="969"/>
      <c r="D23" s="969"/>
      <c r="E23" s="969"/>
      <c r="F23" s="969"/>
      <c r="G23" s="969"/>
      <c r="H23" s="969"/>
      <c r="I23" s="969"/>
      <c r="J23" s="969"/>
      <c r="K23" s="969"/>
      <c r="L23" s="969"/>
      <c r="M23" s="969"/>
      <c r="N23" s="969"/>
      <c r="O23" s="1082"/>
      <c r="P23" s="206"/>
    </row>
    <row r="24" spans="1:16" ht="15" customHeight="1" thickBot="1" x14ac:dyDescent="0.25">
      <c r="A24" s="204"/>
      <c r="B24" s="971"/>
      <c r="C24" s="972"/>
      <c r="D24" s="972"/>
      <c r="E24" s="972"/>
      <c r="F24" s="972"/>
      <c r="G24" s="972"/>
      <c r="H24" s="972"/>
      <c r="I24" s="972"/>
      <c r="J24" s="972"/>
      <c r="K24" s="972"/>
      <c r="L24" s="972"/>
      <c r="M24" s="972"/>
      <c r="N24" s="972"/>
      <c r="O24" s="1083"/>
      <c r="P24" s="206"/>
    </row>
    <row r="25" spans="1:16" ht="15" customHeight="1" thickBot="1" x14ac:dyDescent="0.25">
      <c r="A25" s="204"/>
      <c r="B25" s="256"/>
      <c r="C25" s="256"/>
      <c r="D25" s="256"/>
      <c r="E25" s="256"/>
      <c r="F25" s="256"/>
      <c r="G25" s="256"/>
      <c r="H25" s="256"/>
      <c r="I25" s="256"/>
      <c r="J25" s="256"/>
      <c r="K25" s="256"/>
      <c r="L25" s="256"/>
      <c r="M25" s="256"/>
      <c r="N25" s="256"/>
      <c r="O25" s="256"/>
      <c r="P25" s="206"/>
    </row>
    <row r="26" spans="1:16" ht="15" customHeight="1" x14ac:dyDescent="0.2">
      <c r="A26" s="204"/>
      <c r="B26" s="250" t="s">
        <v>116</v>
      </c>
      <c r="C26" s="1084"/>
      <c r="D26" s="1085"/>
      <c r="E26" s="1085"/>
      <c r="F26" s="1085"/>
      <c r="G26" s="1085"/>
      <c r="H26" s="1085"/>
      <c r="I26" s="1085"/>
      <c r="J26" s="1085"/>
      <c r="K26" s="1085"/>
      <c r="L26" s="1085"/>
      <c r="M26" s="1085"/>
      <c r="N26" s="1085"/>
      <c r="O26" s="1086"/>
      <c r="P26" s="206"/>
    </row>
    <row r="27" spans="1:16" ht="15" customHeight="1" x14ac:dyDescent="0.2">
      <c r="A27" s="204"/>
      <c r="B27" s="251" t="s">
        <v>115</v>
      </c>
      <c r="C27" s="980"/>
      <c r="D27" s="969"/>
      <c r="E27" s="969"/>
      <c r="F27" s="969"/>
      <c r="G27" s="969"/>
      <c r="H27" s="969"/>
      <c r="I27" s="969"/>
      <c r="J27" s="969"/>
      <c r="K27" s="969"/>
      <c r="L27" s="969"/>
      <c r="M27" s="969"/>
      <c r="N27" s="969"/>
      <c r="O27" s="1082"/>
      <c r="P27" s="206"/>
    </row>
    <row r="28" spans="1:16" s="254" customFormat="1" ht="15" customHeight="1" x14ac:dyDescent="0.2">
      <c r="A28" s="252"/>
      <c r="B28" s="1079" t="s">
        <v>42</v>
      </c>
      <c r="C28" s="1080"/>
      <c r="D28" s="1080"/>
      <c r="E28" s="1080"/>
      <c r="F28" s="1080"/>
      <c r="G28" s="1080"/>
      <c r="H28" s="1080"/>
      <c r="I28" s="1080"/>
      <c r="J28" s="1080"/>
      <c r="K28" s="1080"/>
      <c r="L28" s="1080"/>
      <c r="M28" s="1080"/>
      <c r="N28" s="1080"/>
      <c r="O28" s="1081"/>
      <c r="P28" s="253"/>
    </row>
    <row r="29" spans="1:16" ht="15" customHeight="1" x14ac:dyDescent="0.2">
      <c r="A29" s="204"/>
      <c r="B29" s="968"/>
      <c r="C29" s="969"/>
      <c r="D29" s="969"/>
      <c r="E29" s="969"/>
      <c r="F29" s="969"/>
      <c r="G29" s="969"/>
      <c r="H29" s="969"/>
      <c r="I29" s="969"/>
      <c r="J29" s="969"/>
      <c r="K29" s="969"/>
      <c r="L29" s="969"/>
      <c r="M29" s="969"/>
      <c r="N29" s="969"/>
      <c r="O29" s="1082"/>
      <c r="P29" s="206"/>
    </row>
    <row r="30" spans="1:16" ht="15" customHeight="1" thickBot="1" x14ac:dyDescent="0.25">
      <c r="A30" s="204"/>
      <c r="B30" s="971"/>
      <c r="C30" s="972"/>
      <c r="D30" s="972"/>
      <c r="E30" s="972"/>
      <c r="F30" s="972"/>
      <c r="G30" s="972"/>
      <c r="H30" s="972"/>
      <c r="I30" s="972"/>
      <c r="J30" s="972"/>
      <c r="K30" s="972"/>
      <c r="L30" s="972"/>
      <c r="M30" s="972"/>
      <c r="N30" s="972"/>
      <c r="O30" s="1083"/>
      <c r="P30" s="206"/>
    </row>
    <row r="31" spans="1:16" ht="15" customHeight="1" thickBot="1" x14ac:dyDescent="0.25">
      <c r="A31" s="204"/>
      <c r="B31" s="256"/>
      <c r="C31" s="256"/>
      <c r="D31" s="256"/>
      <c r="E31" s="256"/>
      <c r="F31" s="256"/>
      <c r="G31" s="256"/>
      <c r="H31" s="256"/>
      <c r="I31" s="256"/>
      <c r="J31" s="256"/>
      <c r="K31" s="256"/>
      <c r="L31" s="256"/>
      <c r="M31" s="256"/>
      <c r="N31" s="256"/>
      <c r="O31" s="256"/>
      <c r="P31" s="206"/>
    </row>
    <row r="32" spans="1:16" ht="15" customHeight="1" x14ac:dyDescent="0.2">
      <c r="A32" s="204"/>
      <c r="B32" s="250" t="s">
        <v>116</v>
      </c>
      <c r="C32" s="1084"/>
      <c r="D32" s="1085"/>
      <c r="E32" s="1085"/>
      <c r="F32" s="1085"/>
      <c r="G32" s="1085"/>
      <c r="H32" s="1085"/>
      <c r="I32" s="1085"/>
      <c r="J32" s="1085"/>
      <c r="K32" s="1085"/>
      <c r="L32" s="1085"/>
      <c r="M32" s="1085"/>
      <c r="N32" s="1085"/>
      <c r="O32" s="1086"/>
      <c r="P32" s="206"/>
    </row>
    <row r="33" spans="1:16" ht="15" customHeight="1" x14ac:dyDescent="0.2">
      <c r="A33" s="204"/>
      <c r="B33" s="251" t="s">
        <v>115</v>
      </c>
      <c r="C33" s="980"/>
      <c r="D33" s="969"/>
      <c r="E33" s="969"/>
      <c r="F33" s="969"/>
      <c r="G33" s="969"/>
      <c r="H33" s="969"/>
      <c r="I33" s="969"/>
      <c r="J33" s="969"/>
      <c r="K33" s="969"/>
      <c r="L33" s="969"/>
      <c r="M33" s="969"/>
      <c r="N33" s="969"/>
      <c r="O33" s="1082"/>
      <c r="P33" s="206"/>
    </row>
    <row r="34" spans="1:16" s="254" customFormat="1" ht="15" customHeight="1" x14ac:dyDescent="0.2">
      <c r="A34" s="252"/>
      <c r="B34" s="1079" t="s">
        <v>42</v>
      </c>
      <c r="C34" s="1080"/>
      <c r="D34" s="1080"/>
      <c r="E34" s="1080"/>
      <c r="F34" s="1080"/>
      <c r="G34" s="1080"/>
      <c r="H34" s="1080"/>
      <c r="I34" s="1080"/>
      <c r="J34" s="1080"/>
      <c r="K34" s="1080"/>
      <c r="L34" s="1080"/>
      <c r="M34" s="1080"/>
      <c r="N34" s="1080"/>
      <c r="O34" s="1081"/>
      <c r="P34" s="253"/>
    </row>
    <row r="35" spans="1:16" ht="15" customHeight="1" x14ac:dyDescent="0.2">
      <c r="A35" s="204"/>
      <c r="B35" s="968"/>
      <c r="C35" s="969"/>
      <c r="D35" s="969"/>
      <c r="E35" s="969"/>
      <c r="F35" s="969"/>
      <c r="G35" s="969"/>
      <c r="H35" s="969"/>
      <c r="I35" s="969"/>
      <c r="J35" s="969"/>
      <c r="K35" s="969"/>
      <c r="L35" s="969"/>
      <c r="M35" s="969"/>
      <c r="N35" s="969"/>
      <c r="O35" s="1082"/>
      <c r="P35" s="206"/>
    </row>
    <row r="36" spans="1:16" ht="15" customHeight="1" thickBot="1" x14ac:dyDescent="0.25">
      <c r="A36" s="204"/>
      <c r="B36" s="971"/>
      <c r="C36" s="972"/>
      <c r="D36" s="972"/>
      <c r="E36" s="972"/>
      <c r="F36" s="972"/>
      <c r="G36" s="972"/>
      <c r="H36" s="972"/>
      <c r="I36" s="972"/>
      <c r="J36" s="972"/>
      <c r="K36" s="972"/>
      <c r="L36" s="972"/>
      <c r="M36" s="972"/>
      <c r="N36" s="972"/>
      <c r="O36" s="1083"/>
      <c r="P36" s="206"/>
    </row>
    <row r="37" spans="1:16" ht="15" customHeight="1" thickBot="1" x14ac:dyDescent="0.25">
      <c r="A37" s="204"/>
      <c r="B37" s="256"/>
      <c r="C37" s="256"/>
      <c r="D37" s="256"/>
      <c r="E37" s="256"/>
      <c r="F37" s="256"/>
      <c r="G37" s="256"/>
      <c r="H37" s="256"/>
      <c r="I37" s="256"/>
      <c r="J37" s="256"/>
      <c r="K37" s="256"/>
      <c r="L37" s="256"/>
      <c r="M37" s="256"/>
      <c r="N37" s="256"/>
      <c r="O37" s="256"/>
      <c r="P37" s="206"/>
    </row>
    <row r="38" spans="1:16" ht="15" customHeight="1" x14ac:dyDescent="0.2">
      <c r="A38" s="204"/>
      <c r="B38" s="250" t="s">
        <v>116</v>
      </c>
      <c r="C38" s="1084"/>
      <c r="D38" s="1085"/>
      <c r="E38" s="1085"/>
      <c r="F38" s="1085"/>
      <c r="G38" s="1085"/>
      <c r="H38" s="1085"/>
      <c r="I38" s="1085"/>
      <c r="J38" s="1085"/>
      <c r="K38" s="1085"/>
      <c r="L38" s="1085"/>
      <c r="M38" s="1085"/>
      <c r="N38" s="1085"/>
      <c r="O38" s="1086"/>
      <c r="P38" s="206"/>
    </row>
    <row r="39" spans="1:16" ht="15" customHeight="1" x14ac:dyDescent="0.2">
      <c r="A39" s="204"/>
      <c r="B39" s="251" t="s">
        <v>115</v>
      </c>
      <c r="C39" s="980"/>
      <c r="D39" s="969"/>
      <c r="E39" s="969"/>
      <c r="F39" s="969"/>
      <c r="G39" s="969"/>
      <c r="H39" s="969"/>
      <c r="I39" s="969"/>
      <c r="J39" s="969"/>
      <c r="K39" s="969"/>
      <c r="L39" s="969"/>
      <c r="M39" s="969"/>
      <c r="N39" s="969"/>
      <c r="O39" s="1082"/>
      <c r="P39" s="206"/>
    </row>
    <row r="40" spans="1:16" s="254" customFormat="1" ht="15" customHeight="1" x14ac:dyDescent="0.2">
      <c r="A40" s="252"/>
      <c r="B40" s="1079" t="s">
        <v>42</v>
      </c>
      <c r="C40" s="1080"/>
      <c r="D40" s="1080"/>
      <c r="E40" s="1080"/>
      <c r="F40" s="1080"/>
      <c r="G40" s="1080"/>
      <c r="H40" s="1080"/>
      <c r="I40" s="1080"/>
      <c r="J40" s="1080"/>
      <c r="K40" s="1080"/>
      <c r="L40" s="1080"/>
      <c r="M40" s="1080"/>
      <c r="N40" s="1080"/>
      <c r="O40" s="1081"/>
      <c r="P40" s="253"/>
    </row>
    <row r="41" spans="1:16" ht="15" customHeight="1" x14ac:dyDescent="0.2">
      <c r="A41" s="204"/>
      <c r="B41" s="968"/>
      <c r="C41" s="969"/>
      <c r="D41" s="969"/>
      <c r="E41" s="969"/>
      <c r="F41" s="969"/>
      <c r="G41" s="969"/>
      <c r="H41" s="969"/>
      <c r="I41" s="969"/>
      <c r="J41" s="969"/>
      <c r="K41" s="969"/>
      <c r="L41" s="969"/>
      <c r="M41" s="969"/>
      <c r="N41" s="969"/>
      <c r="O41" s="1082"/>
      <c r="P41" s="206"/>
    </row>
    <row r="42" spans="1:16" ht="15" customHeight="1" thickBot="1" x14ac:dyDescent="0.25">
      <c r="A42" s="204"/>
      <c r="B42" s="971"/>
      <c r="C42" s="972"/>
      <c r="D42" s="972"/>
      <c r="E42" s="972"/>
      <c r="F42" s="972"/>
      <c r="G42" s="972"/>
      <c r="H42" s="972"/>
      <c r="I42" s="972"/>
      <c r="J42" s="972"/>
      <c r="K42" s="972"/>
      <c r="L42" s="972"/>
      <c r="M42" s="972"/>
      <c r="N42" s="972"/>
      <c r="O42" s="1083"/>
      <c r="P42" s="206"/>
    </row>
    <row r="43" spans="1:16" ht="15" customHeight="1" thickBot="1" x14ac:dyDescent="0.25">
      <c r="A43" s="204"/>
      <c r="B43" s="256"/>
      <c r="C43" s="256"/>
      <c r="D43" s="256"/>
      <c r="E43" s="256"/>
      <c r="F43" s="256"/>
      <c r="G43" s="256"/>
      <c r="H43" s="256"/>
      <c r="I43" s="256"/>
      <c r="J43" s="256"/>
      <c r="K43" s="256"/>
      <c r="L43" s="256"/>
      <c r="M43" s="256"/>
      <c r="N43" s="256"/>
      <c r="O43" s="256"/>
      <c r="P43" s="206"/>
    </row>
    <row r="44" spans="1:16" ht="15" customHeight="1" x14ac:dyDescent="0.2">
      <c r="A44" s="204"/>
      <c r="B44" s="250" t="s">
        <v>116</v>
      </c>
      <c r="C44" s="1084"/>
      <c r="D44" s="1085"/>
      <c r="E44" s="1085"/>
      <c r="F44" s="1085"/>
      <c r="G44" s="1085"/>
      <c r="H44" s="1085"/>
      <c r="I44" s="1085"/>
      <c r="J44" s="1085"/>
      <c r="K44" s="1085"/>
      <c r="L44" s="1085"/>
      <c r="M44" s="1085"/>
      <c r="N44" s="1085"/>
      <c r="O44" s="1086"/>
      <c r="P44" s="206"/>
    </row>
    <row r="45" spans="1:16" ht="15" customHeight="1" x14ac:dyDescent="0.2">
      <c r="A45" s="204"/>
      <c r="B45" s="251" t="s">
        <v>115</v>
      </c>
      <c r="C45" s="980"/>
      <c r="D45" s="969"/>
      <c r="E45" s="969"/>
      <c r="F45" s="969"/>
      <c r="G45" s="969"/>
      <c r="H45" s="969"/>
      <c r="I45" s="969"/>
      <c r="J45" s="969"/>
      <c r="K45" s="969"/>
      <c r="L45" s="969"/>
      <c r="M45" s="969"/>
      <c r="N45" s="969"/>
      <c r="O45" s="1082"/>
      <c r="P45" s="206"/>
    </row>
    <row r="46" spans="1:16" s="254" customFormat="1" ht="15" customHeight="1" x14ac:dyDescent="0.2">
      <c r="A46" s="252"/>
      <c r="B46" s="1079" t="s">
        <v>42</v>
      </c>
      <c r="C46" s="1080"/>
      <c r="D46" s="1080"/>
      <c r="E46" s="1080"/>
      <c r="F46" s="1080"/>
      <c r="G46" s="1080"/>
      <c r="H46" s="1080"/>
      <c r="I46" s="1080"/>
      <c r="J46" s="1080"/>
      <c r="K46" s="1080"/>
      <c r="L46" s="1080"/>
      <c r="M46" s="1080"/>
      <c r="N46" s="1080"/>
      <c r="O46" s="1081"/>
      <c r="P46" s="253"/>
    </row>
    <row r="47" spans="1:16" ht="15" customHeight="1" x14ac:dyDescent="0.2">
      <c r="A47" s="204"/>
      <c r="B47" s="968"/>
      <c r="C47" s="969"/>
      <c r="D47" s="969"/>
      <c r="E47" s="969"/>
      <c r="F47" s="969"/>
      <c r="G47" s="969"/>
      <c r="H47" s="969"/>
      <c r="I47" s="969"/>
      <c r="J47" s="969"/>
      <c r="K47" s="969"/>
      <c r="L47" s="969"/>
      <c r="M47" s="969"/>
      <c r="N47" s="969"/>
      <c r="O47" s="1082"/>
      <c r="P47" s="206"/>
    </row>
    <row r="48" spans="1:16" ht="15" customHeight="1" thickBot="1" x14ac:dyDescent="0.25">
      <c r="A48" s="204"/>
      <c r="B48" s="971"/>
      <c r="C48" s="972"/>
      <c r="D48" s="972"/>
      <c r="E48" s="972"/>
      <c r="F48" s="972"/>
      <c r="G48" s="972"/>
      <c r="H48" s="972"/>
      <c r="I48" s="972"/>
      <c r="J48" s="972"/>
      <c r="K48" s="972"/>
      <c r="L48" s="972"/>
      <c r="M48" s="972"/>
      <c r="N48" s="972"/>
      <c r="O48" s="1083"/>
      <c r="P48" s="206"/>
    </row>
    <row r="49" spans="1:16" ht="15" customHeight="1" thickBot="1" x14ac:dyDescent="0.25">
      <c r="A49" s="204"/>
      <c r="B49" s="256"/>
      <c r="C49" s="256"/>
      <c r="D49" s="256"/>
      <c r="E49" s="256"/>
      <c r="F49" s="256"/>
      <c r="G49" s="256"/>
      <c r="H49" s="256"/>
      <c r="I49" s="256"/>
      <c r="J49" s="256"/>
      <c r="K49" s="256"/>
      <c r="L49" s="256"/>
      <c r="M49" s="256"/>
      <c r="N49" s="256"/>
      <c r="O49" s="256"/>
      <c r="P49" s="206"/>
    </row>
    <row r="50" spans="1:16" ht="15" customHeight="1" x14ac:dyDescent="0.2">
      <c r="A50" s="204"/>
      <c r="B50" s="250" t="s">
        <v>116</v>
      </c>
      <c r="C50" s="1084"/>
      <c r="D50" s="1085"/>
      <c r="E50" s="1085"/>
      <c r="F50" s="1085"/>
      <c r="G50" s="1085"/>
      <c r="H50" s="1085"/>
      <c r="I50" s="1085"/>
      <c r="J50" s="1085"/>
      <c r="K50" s="1085"/>
      <c r="L50" s="1085"/>
      <c r="M50" s="1085"/>
      <c r="N50" s="1085"/>
      <c r="O50" s="1086"/>
      <c r="P50" s="206"/>
    </row>
    <row r="51" spans="1:16" ht="15" customHeight="1" x14ac:dyDescent="0.2">
      <c r="A51" s="204"/>
      <c r="B51" s="251" t="s">
        <v>115</v>
      </c>
      <c r="C51" s="980"/>
      <c r="D51" s="969"/>
      <c r="E51" s="969"/>
      <c r="F51" s="969"/>
      <c r="G51" s="969"/>
      <c r="H51" s="969"/>
      <c r="I51" s="969"/>
      <c r="J51" s="969"/>
      <c r="K51" s="969"/>
      <c r="L51" s="969"/>
      <c r="M51" s="969"/>
      <c r="N51" s="969"/>
      <c r="O51" s="1082"/>
      <c r="P51" s="206"/>
    </row>
    <row r="52" spans="1:16" s="254" customFormat="1" ht="15" customHeight="1" x14ac:dyDescent="0.2">
      <c r="A52" s="252"/>
      <c r="B52" s="1079" t="s">
        <v>42</v>
      </c>
      <c r="C52" s="1080"/>
      <c r="D52" s="1080"/>
      <c r="E52" s="1080"/>
      <c r="F52" s="1080"/>
      <c r="G52" s="1080"/>
      <c r="H52" s="1080"/>
      <c r="I52" s="1080"/>
      <c r="J52" s="1080"/>
      <c r="K52" s="1080"/>
      <c r="L52" s="1080"/>
      <c r="M52" s="1080"/>
      <c r="N52" s="1080"/>
      <c r="O52" s="1081"/>
      <c r="P52" s="253"/>
    </row>
    <row r="53" spans="1:16" ht="15" customHeight="1" x14ac:dyDescent="0.2">
      <c r="A53" s="204"/>
      <c r="B53" s="968"/>
      <c r="C53" s="969"/>
      <c r="D53" s="969"/>
      <c r="E53" s="969"/>
      <c r="F53" s="969"/>
      <c r="G53" s="969"/>
      <c r="H53" s="969"/>
      <c r="I53" s="969"/>
      <c r="J53" s="969"/>
      <c r="K53" s="969"/>
      <c r="L53" s="969"/>
      <c r="M53" s="969"/>
      <c r="N53" s="969"/>
      <c r="O53" s="1082"/>
      <c r="P53" s="206"/>
    </row>
    <row r="54" spans="1:16" ht="15" customHeight="1" thickBot="1" x14ac:dyDescent="0.25">
      <c r="A54" s="204"/>
      <c r="B54" s="971"/>
      <c r="C54" s="972"/>
      <c r="D54" s="972"/>
      <c r="E54" s="972"/>
      <c r="F54" s="972"/>
      <c r="G54" s="972"/>
      <c r="H54" s="972"/>
      <c r="I54" s="972"/>
      <c r="J54" s="972"/>
      <c r="K54" s="972"/>
      <c r="L54" s="972"/>
      <c r="M54" s="972"/>
      <c r="N54" s="972"/>
      <c r="O54" s="1083"/>
      <c r="P54" s="206"/>
    </row>
    <row r="55" spans="1:16" ht="15" customHeight="1" thickBot="1" x14ac:dyDescent="0.25">
      <c r="A55" s="204"/>
      <c r="B55" s="256"/>
      <c r="C55" s="256"/>
      <c r="D55" s="256"/>
      <c r="E55" s="256"/>
      <c r="F55" s="256"/>
      <c r="G55" s="256"/>
      <c r="H55" s="256"/>
      <c r="I55" s="256"/>
      <c r="J55" s="256"/>
      <c r="K55" s="256"/>
      <c r="L55" s="256"/>
      <c r="M55" s="256"/>
      <c r="N55" s="256"/>
      <c r="O55" s="256"/>
      <c r="P55" s="206"/>
    </row>
    <row r="56" spans="1:16" ht="15" customHeight="1" x14ac:dyDescent="0.2">
      <c r="A56" s="204"/>
      <c r="B56" s="250" t="s">
        <v>116</v>
      </c>
      <c r="C56" s="1084"/>
      <c r="D56" s="1085"/>
      <c r="E56" s="1085"/>
      <c r="F56" s="1085"/>
      <c r="G56" s="1085"/>
      <c r="H56" s="1085"/>
      <c r="I56" s="1085"/>
      <c r="J56" s="1085"/>
      <c r="K56" s="1085"/>
      <c r="L56" s="1085"/>
      <c r="M56" s="1085"/>
      <c r="N56" s="1085"/>
      <c r="O56" s="1086"/>
      <c r="P56" s="206"/>
    </row>
    <row r="57" spans="1:16" ht="15" customHeight="1" x14ac:dyDescent="0.2">
      <c r="A57" s="204"/>
      <c r="B57" s="251" t="s">
        <v>115</v>
      </c>
      <c r="C57" s="980"/>
      <c r="D57" s="969"/>
      <c r="E57" s="969"/>
      <c r="F57" s="969"/>
      <c r="G57" s="969"/>
      <c r="H57" s="969"/>
      <c r="I57" s="969"/>
      <c r="J57" s="969"/>
      <c r="K57" s="969"/>
      <c r="L57" s="969"/>
      <c r="M57" s="969"/>
      <c r="N57" s="969"/>
      <c r="O57" s="1082"/>
      <c r="P57" s="206"/>
    </row>
    <row r="58" spans="1:16" ht="15" customHeight="1" x14ac:dyDescent="0.2">
      <c r="A58" s="204"/>
      <c r="B58" s="1079" t="s">
        <v>42</v>
      </c>
      <c r="C58" s="1080"/>
      <c r="D58" s="1080"/>
      <c r="E58" s="1080"/>
      <c r="F58" s="1080"/>
      <c r="G58" s="1080"/>
      <c r="H58" s="1080"/>
      <c r="I58" s="1080"/>
      <c r="J58" s="1080"/>
      <c r="K58" s="1080"/>
      <c r="L58" s="1080"/>
      <c r="M58" s="1080"/>
      <c r="N58" s="1080"/>
      <c r="O58" s="1081"/>
      <c r="P58" s="206"/>
    </row>
    <row r="59" spans="1:16" ht="15" customHeight="1" x14ac:dyDescent="0.2">
      <c r="A59" s="204"/>
      <c r="B59" s="968"/>
      <c r="C59" s="969"/>
      <c r="D59" s="969"/>
      <c r="E59" s="969"/>
      <c r="F59" s="969"/>
      <c r="G59" s="969"/>
      <c r="H59" s="969"/>
      <c r="I59" s="969"/>
      <c r="J59" s="969"/>
      <c r="K59" s="969"/>
      <c r="L59" s="969"/>
      <c r="M59" s="969"/>
      <c r="N59" s="969"/>
      <c r="O59" s="1082"/>
      <c r="P59" s="206"/>
    </row>
    <row r="60" spans="1:16" ht="15" customHeight="1" thickBot="1" x14ac:dyDescent="0.25">
      <c r="A60" s="204"/>
      <c r="B60" s="971"/>
      <c r="C60" s="972"/>
      <c r="D60" s="972"/>
      <c r="E60" s="972"/>
      <c r="F60" s="972"/>
      <c r="G60" s="972"/>
      <c r="H60" s="972"/>
      <c r="I60" s="972"/>
      <c r="J60" s="972"/>
      <c r="K60" s="972"/>
      <c r="L60" s="972"/>
      <c r="M60" s="972"/>
      <c r="N60" s="972"/>
      <c r="O60" s="1083"/>
      <c r="P60" s="206"/>
    </row>
    <row r="61" spans="1:16" ht="15" customHeight="1" thickBot="1" x14ac:dyDescent="0.25">
      <c r="A61" s="204"/>
      <c r="B61" s="866"/>
      <c r="C61" s="866"/>
      <c r="D61" s="866"/>
      <c r="E61" s="866"/>
      <c r="F61" s="866"/>
      <c r="G61" s="866"/>
      <c r="H61" s="866"/>
      <c r="I61" s="866"/>
      <c r="J61" s="866"/>
      <c r="K61" s="866"/>
      <c r="L61" s="866"/>
      <c r="M61" s="866"/>
      <c r="N61" s="866"/>
      <c r="O61" s="866"/>
      <c r="P61" s="206"/>
    </row>
    <row r="62" spans="1:16" ht="15" customHeight="1" x14ac:dyDescent="0.2">
      <c r="A62" s="204"/>
      <c r="B62" s="250" t="s">
        <v>116</v>
      </c>
      <c r="C62" s="1084"/>
      <c r="D62" s="1085"/>
      <c r="E62" s="1085"/>
      <c r="F62" s="1085"/>
      <c r="G62" s="1085"/>
      <c r="H62" s="1085"/>
      <c r="I62" s="1085"/>
      <c r="J62" s="1085"/>
      <c r="K62" s="1085"/>
      <c r="L62" s="1085"/>
      <c r="M62" s="1085"/>
      <c r="N62" s="1085"/>
      <c r="O62" s="1086"/>
      <c r="P62" s="206"/>
    </row>
    <row r="63" spans="1:16" ht="15" customHeight="1" x14ac:dyDescent="0.2">
      <c r="A63" s="204"/>
      <c r="B63" s="251" t="s">
        <v>115</v>
      </c>
      <c r="C63" s="980"/>
      <c r="D63" s="969"/>
      <c r="E63" s="969"/>
      <c r="F63" s="969"/>
      <c r="G63" s="969"/>
      <c r="H63" s="969"/>
      <c r="I63" s="969"/>
      <c r="J63" s="969"/>
      <c r="K63" s="969"/>
      <c r="L63" s="969"/>
      <c r="M63" s="969"/>
      <c r="N63" s="969"/>
      <c r="O63" s="1082"/>
      <c r="P63" s="206"/>
    </row>
    <row r="64" spans="1:16" s="254" customFormat="1" ht="15" customHeight="1" x14ac:dyDescent="0.2">
      <c r="A64" s="252"/>
      <c r="B64" s="1079" t="s">
        <v>42</v>
      </c>
      <c r="C64" s="1080"/>
      <c r="D64" s="1080"/>
      <c r="E64" s="1080"/>
      <c r="F64" s="1080"/>
      <c r="G64" s="1080"/>
      <c r="H64" s="1080"/>
      <c r="I64" s="1080"/>
      <c r="J64" s="1080"/>
      <c r="K64" s="1080"/>
      <c r="L64" s="1080"/>
      <c r="M64" s="1080"/>
      <c r="N64" s="1080"/>
      <c r="O64" s="1081"/>
      <c r="P64" s="253"/>
    </row>
    <row r="65" spans="1:16" ht="15" customHeight="1" x14ac:dyDescent="0.2">
      <c r="A65" s="204"/>
      <c r="B65" s="968"/>
      <c r="C65" s="969"/>
      <c r="D65" s="969"/>
      <c r="E65" s="969"/>
      <c r="F65" s="969"/>
      <c r="G65" s="969"/>
      <c r="H65" s="969"/>
      <c r="I65" s="969"/>
      <c r="J65" s="969"/>
      <c r="K65" s="969"/>
      <c r="L65" s="969"/>
      <c r="M65" s="969"/>
      <c r="N65" s="969"/>
      <c r="O65" s="1082"/>
      <c r="P65" s="206"/>
    </row>
    <row r="66" spans="1:16" ht="15" customHeight="1" thickBot="1" x14ac:dyDescent="0.25">
      <c r="A66" s="204"/>
      <c r="B66" s="971"/>
      <c r="C66" s="972"/>
      <c r="D66" s="972"/>
      <c r="E66" s="972"/>
      <c r="F66" s="972"/>
      <c r="G66" s="972"/>
      <c r="H66" s="972"/>
      <c r="I66" s="972"/>
      <c r="J66" s="972"/>
      <c r="K66" s="972"/>
      <c r="L66" s="972"/>
      <c r="M66" s="972"/>
      <c r="N66" s="972"/>
      <c r="O66" s="1083"/>
      <c r="P66" s="206"/>
    </row>
    <row r="67" spans="1:16" ht="20.100000000000001" customHeight="1" x14ac:dyDescent="0.2">
      <c r="A67" s="258"/>
      <c r="B67" s="259"/>
      <c r="C67" s="259"/>
      <c r="D67" s="259"/>
      <c r="E67" s="259"/>
      <c r="F67" s="259"/>
      <c r="G67" s="259"/>
      <c r="H67" s="259"/>
      <c r="I67" s="259"/>
      <c r="J67" s="259"/>
      <c r="K67" s="259"/>
      <c r="L67" s="259"/>
      <c r="M67" s="259"/>
      <c r="N67" s="259"/>
      <c r="O67" s="259"/>
      <c r="P67" s="260"/>
    </row>
  </sheetData>
  <sheetProtection algorithmName="SHA-512" hashValue="W/TNabdMdStkrvX2wn/xrYq9WLhHepzolzQBjHLQWgr2yRf/KZ5x37zH7ZKaI94V82pnU8YgRiU0P3DaV7rxxQ==" saltValue="GE/M9MxDZIEYMvtKTV2swg==" spinCount="100000" sheet="1" objects="1" scenarios="1" selectLockedCells="1"/>
  <mergeCells count="56">
    <mergeCell ref="C56:O56"/>
    <mergeCell ref="C57:O57"/>
    <mergeCell ref="B58:O58"/>
    <mergeCell ref="B59:O59"/>
    <mergeCell ref="B60:O60"/>
    <mergeCell ref="C51:O51"/>
    <mergeCell ref="B46:O46"/>
    <mergeCell ref="B52:O52"/>
    <mergeCell ref="C14:O14"/>
    <mergeCell ref="B29:O29"/>
    <mergeCell ref="C27:O27"/>
    <mergeCell ref="B17:O17"/>
    <mergeCell ref="C20:O20"/>
    <mergeCell ref="C21:O21"/>
    <mergeCell ref="B66:O66"/>
    <mergeCell ref="B12:O12"/>
    <mergeCell ref="B18:O18"/>
    <mergeCell ref="C15:O15"/>
    <mergeCell ref="B35:O35"/>
    <mergeCell ref="B41:O41"/>
    <mergeCell ref="B42:O42"/>
    <mergeCell ref="B47:O47"/>
    <mergeCell ref="B48:O48"/>
    <mergeCell ref="B24:O24"/>
    <mergeCell ref="C32:O32"/>
    <mergeCell ref="C62:O62"/>
    <mergeCell ref="C63:O63"/>
    <mergeCell ref="B65:O65"/>
    <mergeCell ref="B53:O53"/>
    <mergeCell ref="B54:O54"/>
    <mergeCell ref="B1:O1"/>
    <mergeCell ref="B11:O11"/>
    <mergeCell ref="B5:O5"/>
    <mergeCell ref="B6:O6"/>
    <mergeCell ref="C8:O8"/>
    <mergeCell ref="C9:O9"/>
    <mergeCell ref="B4:O4"/>
    <mergeCell ref="B10:O10"/>
    <mergeCell ref="C2:O2"/>
    <mergeCell ref="C3:O3"/>
    <mergeCell ref="B64:O64"/>
    <mergeCell ref="B16:O16"/>
    <mergeCell ref="B22:O22"/>
    <mergeCell ref="B28:O28"/>
    <mergeCell ref="B34:O34"/>
    <mergeCell ref="B40:O40"/>
    <mergeCell ref="C39:O39"/>
    <mergeCell ref="C45:O45"/>
    <mergeCell ref="B36:O36"/>
    <mergeCell ref="C44:O44"/>
    <mergeCell ref="B23:O23"/>
    <mergeCell ref="C26:O26"/>
    <mergeCell ref="C38:O38"/>
    <mergeCell ref="B30:O30"/>
    <mergeCell ref="C33:O33"/>
    <mergeCell ref="C50:O50"/>
  </mergeCells>
  <printOptions horizontalCentered="1"/>
  <pageMargins left="0.25" right="0.25" top="0.5" bottom="0.45" header="0.25" footer="0.25"/>
  <pageSetup scale="70" orientation="portrait" r:id="rId1"/>
  <headerFooter>
    <oddFooter xml:space="preserve">&amp;LFAD-APP 0524&amp;CPage &amp;P of &amp;N&amp;R© 2024 Ryan Specialty Group, LLC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319" r:id="rId4" name="Check Box 103">
              <controlPr defaultSize="0" autoFill="0" autoLine="0" autoPict="0">
                <anchor moveWithCells="1" sizeWithCells="1">
                  <from>
                    <xdr:col>3</xdr:col>
                    <xdr:colOff>28575</xdr:colOff>
                    <xdr:row>2</xdr:row>
                    <xdr:rowOff>161925</xdr:rowOff>
                  </from>
                  <to>
                    <xdr:col>6</xdr:col>
                    <xdr:colOff>514350</xdr:colOff>
                    <xdr:row>4</xdr:row>
                    <xdr:rowOff>19050</xdr:rowOff>
                  </to>
                </anchor>
              </controlPr>
            </control>
          </mc:Choice>
        </mc:AlternateContent>
        <mc:AlternateContent xmlns:mc="http://schemas.openxmlformats.org/markup-compatibility/2006">
          <mc:Choice Requires="x14">
            <control shapeId="9320" r:id="rId5" name="Check Box 104">
              <controlPr defaultSize="0" autoFill="0" autoLine="0" autoPict="0">
                <anchor moveWithCells="1" sizeWithCells="1">
                  <from>
                    <xdr:col>7</xdr:col>
                    <xdr:colOff>133350</xdr:colOff>
                    <xdr:row>2</xdr:row>
                    <xdr:rowOff>152400</xdr:rowOff>
                  </from>
                  <to>
                    <xdr:col>8</xdr:col>
                    <xdr:colOff>342900</xdr:colOff>
                    <xdr:row>4</xdr:row>
                    <xdr:rowOff>28575</xdr:rowOff>
                  </to>
                </anchor>
              </controlPr>
            </control>
          </mc:Choice>
        </mc:AlternateContent>
        <mc:AlternateContent xmlns:mc="http://schemas.openxmlformats.org/markup-compatibility/2006">
          <mc:Choice Requires="x14">
            <control shapeId="9321" r:id="rId6" name="Check Box 105">
              <controlPr defaultSize="0" autoFill="0" autoLine="0" autoPict="0">
                <anchor moveWithCells="1" sizeWithCells="1">
                  <from>
                    <xdr:col>10</xdr:col>
                    <xdr:colOff>457200</xdr:colOff>
                    <xdr:row>2</xdr:row>
                    <xdr:rowOff>161925</xdr:rowOff>
                  </from>
                  <to>
                    <xdr:col>12</xdr:col>
                    <xdr:colOff>390525</xdr:colOff>
                    <xdr:row>4</xdr:row>
                    <xdr:rowOff>19050</xdr:rowOff>
                  </to>
                </anchor>
              </controlPr>
            </control>
          </mc:Choice>
        </mc:AlternateContent>
        <mc:AlternateContent xmlns:mc="http://schemas.openxmlformats.org/markup-compatibility/2006">
          <mc:Choice Requires="x14">
            <control shapeId="9324" r:id="rId7" name="Check Box 108">
              <controlPr defaultSize="0" autoFill="0" autoLine="0" autoPict="0">
                <anchor moveWithCells="1" sizeWithCells="1">
                  <from>
                    <xdr:col>9</xdr:col>
                    <xdr:colOff>0</xdr:colOff>
                    <xdr:row>2</xdr:row>
                    <xdr:rowOff>142875</xdr:rowOff>
                  </from>
                  <to>
                    <xdr:col>10</xdr:col>
                    <xdr:colOff>180975</xdr:colOff>
                    <xdr:row>4</xdr:row>
                    <xdr:rowOff>38100</xdr:rowOff>
                  </to>
                </anchor>
              </controlPr>
            </control>
          </mc:Choice>
        </mc:AlternateContent>
        <mc:AlternateContent xmlns:mc="http://schemas.openxmlformats.org/markup-compatibility/2006">
          <mc:Choice Requires="x14">
            <control shapeId="9490" r:id="rId8" name="Check Box 274">
              <controlPr defaultSize="0" autoFill="0" autoLine="0" autoPict="0">
                <anchor moveWithCells="1" sizeWithCells="1">
                  <from>
                    <xdr:col>3</xdr:col>
                    <xdr:colOff>28575</xdr:colOff>
                    <xdr:row>8</xdr:row>
                    <xdr:rowOff>161925</xdr:rowOff>
                  </from>
                  <to>
                    <xdr:col>6</xdr:col>
                    <xdr:colOff>514350</xdr:colOff>
                    <xdr:row>10</xdr:row>
                    <xdr:rowOff>19050</xdr:rowOff>
                  </to>
                </anchor>
              </controlPr>
            </control>
          </mc:Choice>
        </mc:AlternateContent>
        <mc:AlternateContent xmlns:mc="http://schemas.openxmlformats.org/markup-compatibility/2006">
          <mc:Choice Requires="x14">
            <control shapeId="9491" r:id="rId9" name="Check Box 275">
              <controlPr defaultSize="0" autoFill="0" autoLine="0" autoPict="0">
                <anchor moveWithCells="1" sizeWithCells="1">
                  <from>
                    <xdr:col>7</xdr:col>
                    <xdr:colOff>133350</xdr:colOff>
                    <xdr:row>8</xdr:row>
                    <xdr:rowOff>152400</xdr:rowOff>
                  </from>
                  <to>
                    <xdr:col>8</xdr:col>
                    <xdr:colOff>342900</xdr:colOff>
                    <xdr:row>10</xdr:row>
                    <xdr:rowOff>28575</xdr:rowOff>
                  </to>
                </anchor>
              </controlPr>
            </control>
          </mc:Choice>
        </mc:AlternateContent>
        <mc:AlternateContent xmlns:mc="http://schemas.openxmlformats.org/markup-compatibility/2006">
          <mc:Choice Requires="x14">
            <control shapeId="9492" r:id="rId10" name="Check Box 276">
              <controlPr defaultSize="0" autoFill="0" autoLine="0" autoPict="0">
                <anchor moveWithCells="1" sizeWithCells="1">
                  <from>
                    <xdr:col>10</xdr:col>
                    <xdr:colOff>457200</xdr:colOff>
                    <xdr:row>8</xdr:row>
                    <xdr:rowOff>161925</xdr:rowOff>
                  </from>
                  <to>
                    <xdr:col>12</xdr:col>
                    <xdr:colOff>390525</xdr:colOff>
                    <xdr:row>10</xdr:row>
                    <xdr:rowOff>19050</xdr:rowOff>
                  </to>
                </anchor>
              </controlPr>
            </control>
          </mc:Choice>
        </mc:AlternateContent>
        <mc:AlternateContent xmlns:mc="http://schemas.openxmlformats.org/markup-compatibility/2006">
          <mc:Choice Requires="x14">
            <control shapeId="9493" r:id="rId11" name="Check Box 277">
              <controlPr defaultSize="0" autoFill="0" autoLine="0" autoPict="0">
                <anchor moveWithCells="1" sizeWithCells="1">
                  <from>
                    <xdr:col>9</xdr:col>
                    <xdr:colOff>0</xdr:colOff>
                    <xdr:row>8</xdr:row>
                    <xdr:rowOff>142875</xdr:rowOff>
                  </from>
                  <to>
                    <xdr:col>10</xdr:col>
                    <xdr:colOff>180975</xdr:colOff>
                    <xdr:row>10</xdr:row>
                    <xdr:rowOff>38100</xdr:rowOff>
                  </to>
                </anchor>
              </controlPr>
            </control>
          </mc:Choice>
        </mc:AlternateContent>
        <mc:AlternateContent xmlns:mc="http://schemas.openxmlformats.org/markup-compatibility/2006">
          <mc:Choice Requires="x14">
            <control shapeId="9494" r:id="rId12" name="Check Box 278">
              <controlPr defaultSize="0" autoFill="0" autoLine="0" autoPict="0">
                <anchor moveWithCells="1" sizeWithCells="1">
                  <from>
                    <xdr:col>3</xdr:col>
                    <xdr:colOff>28575</xdr:colOff>
                    <xdr:row>14</xdr:row>
                    <xdr:rowOff>161925</xdr:rowOff>
                  </from>
                  <to>
                    <xdr:col>6</xdr:col>
                    <xdr:colOff>514350</xdr:colOff>
                    <xdr:row>16</xdr:row>
                    <xdr:rowOff>19050</xdr:rowOff>
                  </to>
                </anchor>
              </controlPr>
            </control>
          </mc:Choice>
        </mc:AlternateContent>
        <mc:AlternateContent xmlns:mc="http://schemas.openxmlformats.org/markup-compatibility/2006">
          <mc:Choice Requires="x14">
            <control shapeId="9495" r:id="rId13" name="Check Box 279">
              <controlPr defaultSize="0" autoFill="0" autoLine="0" autoPict="0">
                <anchor moveWithCells="1" sizeWithCells="1">
                  <from>
                    <xdr:col>7</xdr:col>
                    <xdr:colOff>133350</xdr:colOff>
                    <xdr:row>14</xdr:row>
                    <xdr:rowOff>152400</xdr:rowOff>
                  </from>
                  <to>
                    <xdr:col>8</xdr:col>
                    <xdr:colOff>342900</xdr:colOff>
                    <xdr:row>16</xdr:row>
                    <xdr:rowOff>28575</xdr:rowOff>
                  </to>
                </anchor>
              </controlPr>
            </control>
          </mc:Choice>
        </mc:AlternateContent>
        <mc:AlternateContent xmlns:mc="http://schemas.openxmlformats.org/markup-compatibility/2006">
          <mc:Choice Requires="x14">
            <control shapeId="9496" r:id="rId14" name="Check Box 280">
              <controlPr defaultSize="0" autoFill="0" autoLine="0" autoPict="0">
                <anchor moveWithCells="1" sizeWithCells="1">
                  <from>
                    <xdr:col>10</xdr:col>
                    <xdr:colOff>457200</xdr:colOff>
                    <xdr:row>14</xdr:row>
                    <xdr:rowOff>161925</xdr:rowOff>
                  </from>
                  <to>
                    <xdr:col>12</xdr:col>
                    <xdr:colOff>390525</xdr:colOff>
                    <xdr:row>16</xdr:row>
                    <xdr:rowOff>19050</xdr:rowOff>
                  </to>
                </anchor>
              </controlPr>
            </control>
          </mc:Choice>
        </mc:AlternateContent>
        <mc:AlternateContent xmlns:mc="http://schemas.openxmlformats.org/markup-compatibility/2006">
          <mc:Choice Requires="x14">
            <control shapeId="9497" r:id="rId15" name="Check Box 281">
              <controlPr defaultSize="0" autoFill="0" autoLine="0" autoPict="0">
                <anchor moveWithCells="1" sizeWithCells="1">
                  <from>
                    <xdr:col>9</xdr:col>
                    <xdr:colOff>0</xdr:colOff>
                    <xdr:row>14</xdr:row>
                    <xdr:rowOff>142875</xdr:rowOff>
                  </from>
                  <to>
                    <xdr:col>10</xdr:col>
                    <xdr:colOff>180975</xdr:colOff>
                    <xdr:row>16</xdr:row>
                    <xdr:rowOff>38100</xdr:rowOff>
                  </to>
                </anchor>
              </controlPr>
            </control>
          </mc:Choice>
        </mc:AlternateContent>
        <mc:AlternateContent xmlns:mc="http://schemas.openxmlformats.org/markup-compatibility/2006">
          <mc:Choice Requires="x14">
            <control shapeId="9498" r:id="rId16" name="Check Box 282">
              <controlPr defaultSize="0" autoFill="0" autoLine="0" autoPict="0">
                <anchor moveWithCells="1" sizeWithCells="1">
                  <from>
                    <xdr:col>3</xdr:col>
                    <xdr:colOff>28575</xdr:colOff>
                    <xdr:row>20</xdr:row>
                    <xdr:rowOff>161925</xdr:rowOff>
                  </from>
                  <to>
                    <xdr:col>6</xdr:col>
                    <xdr:colOff>514350</xdr:colOff>
                    <xdr:row>22</xdr:row>
                    <xdr:rowOff>19050</xdr:rowOff>
                  </to>
                </anchor>
              </controlPr>
            </control>
          </mc:Choice>
        </mc:AlternateContent>
        <mc:AlternateContent xmlns:mc="http://schemas.openxmlformats.org/markup-compatibility/2006">
          <mc:Choice Requires="x14">
            <control shapeId="9499" r:id="rId17" name="Check Box 283">
              <controlPr defaultSize="0" autoFill="0" autoLine="0" autoPict="0">
                <anchor moveWithCells="1" sizeWithCells="1">
                  <from>
                    <xdr:col>7</xdr:col>
                    <xdr:colOff>133350</xdr:colOff>
                    <xdr:row>20</xdr:row>
                    <xdr:rowOff>152400</xdr:rowOff>
                  </from>
                  <to>
                    <xdr:col>8</xdr:col>
                    <xdr:colOff>342900</xdr:colOff>
                    <xdr:row>22</xdr:row>
                    <xdr:rowOff>28575</xdr:rowOff>
                  </to>
                </anchor>
              </controlPr>
            </control>
          </mc:Choice>
        </mc:AlternateContent>
        <mc:AlternateContent xmlns:mc="http://schemas.openxmlformats.org/markup-compatibility/2006">
          <mc:Choice Requires="x14">
            <control shapeId="9500" r:id="rId18" name="Check Box 284">
              <controlPr defaultSize="0" autoFill="0" autoLine="0" autoPict="0">
                <anchor moveWithCells="1" sizeWithCells="1">
                  <from>
                    <xdr:col>10</xdr:col>
                    <xdr:colOff>457200</xdr:colOff>
                    <xdr:row>20</xdr:row>
                    <xdr:rowOff>161925</xdr:rowOff>
                  </from>
                  <to>
                    <xdr:col>12</xdr:col>
                    <xdr:colOff>390525</xdr:colOff>
                    <xdr:row>22</xdr:row>
                    <xdr:rowOff>19050</xdr:rowOff>
                  </to>
                </anchor>
              </controlPr>
            </control>
          </mc:Choice>
        </mc:AlternateContent>
        <mc:AlternateContent xmlns:mc="http://schemas.openxmlformats.org/markup-compatibility/2006">
          <mc:Choice Requires="x14">
            <control shapeId="9501" r:id="rId19" name="Check Box 285">
              <controlPr defaultSize="0" autoFill="0" autoLine="0" autoPict="0">
                <anchor moveWithCells="1" sizeWithCells="1">
                  <from>
                    <xdr:col>9</xdr:col>
                    <xdr:colOff>0</xdr:colOff>
                    <xdr:row>20</xdr:row>
                    <xdr:rowOff>142875</xdr:rowOff>
                  </from>
                  <to>
                    <xdr:col>10</xdr:col>
                    <xdr:colOff>180975</xdr:colOff>
                    <xdr:row>22</xdr:row>
                    <xdr:rowOff>38100</xdr:rowOff>
                  </to>
                </anchor>
              </controlPr>
            </control>
          </mc:Choice>
        </mc:AlternateContent>
        <mc:AlternateContent xmlns:mc="http://schemas.openxmlformats.org/markup-compatibility/2006">
          <mc:Choice Requires="x14">
            <control shapeId="9502" r:id="rId20" name="Check Box 286">
              <controlPr defaultSize="0" autoFill="0" autoLine="0" autoPict="0">
                <anchor moveWithCells="1" sizeWithCells="1">
                  <from>
                    <xdr:col>3</xdr:col>
                    <xdr:colOff>28575</xdr:colOff>
                    <xdr:row>26</xdr:row>
                    <xdr:rowOff>161925</xdr:rowOff>
                  </from>
                  <to>
                    <xdr:col>6</xdr:col>
                    <xdr:colOff>514350</xdr:colOff>
                    <xdr:row>28</xdr:row>
                    <xdr:rowOff>19050</xdr:rowOff>
                  </to>
                </anchor>
              </controlPr>
            </control>
          </mc:Choice>
        </mc:AlternateContent>
        <mc:AlternateContent xmlns:mc="http://schemas.openxmlformats.org/markup-compatibility/2006">
          <mc:Choice Requires="x14">
            <control shapeId="9503" r:id="rId21" name="Check Box 287">
              <controlPr defaultSize="0" autoFill="0" autoLine="0" autoPict="0">
                <anchor moveWithCells="1" sizeWithCells="1">
                  <from>
                    <xdr:col>7</xdr:col>
                    <xdr:colOff>133350</xdr:colOff>
                    <xdr:row>26</xdr:row>
                    <xdr:rowOff>152400</xdr:rowOff>
                  </from>
                  <to>
                    <xdr:col>8</xdr:col>
                    <xdr:colOff>342900</xdr:colOff>
                    <xdr:row>28</xdr:row>
                    <xdr:rowOff>28575</xdr:rowOff>
                  </to>
                </anchor>
              </controlPr>
            </control>
          </mc:Choice>
        </mc:AlternateContent>
        <mc:AlternateContent xmlns:mc="http://schemas.openxmlformats.org/markup-compatibility/2006">
          <mc:Choice Requires="x14">
            <control shapeId="9504" r:id="rId22" name="Check Box 288">
              <controlPr defaultSize="0" autoFill="0" autoLine="0" autoPict="0">
                <anchor moveWithCells="1" sizeWithCells="1">
                  <from>
                    <xdr:col>10</xdr:col>
                    <xdr:colOff>457200</xdr:colOff>
                    <xdr:row>26</xdr:row>
                    <xdr:rowOff>161925</xdr:rowOff>
                  </from>
                  <to>
                    <xdr:col>12</xdr:col>
                    <xdr:colOff>390525</xdr:colOff>
                    <xdr:row>28</xdr:row>
                    <xdr:rowOff>19050</xdr:rowOff>
                  </to>
                </anchor>
              </controlPr>
            </control>
          </mc:Choice>
        </mc:AlternateContent>
        <mc:AlternateContent xmlns:mc="http://schemas.openxmlformats.org/markup-compatibility/2006">
          <mc:Choice Requires="x14">
            <control shapeId="9505" r:id="rId23" name="Check Box 289">
              <controlPr defaultSize="0" autoFill="0" autoLine="0" autoPict="0">
                <anchor moveWithCells="1" sizeWithCells="1">
                  <from>
                    <xdr:col>9</xdr:col>
                    <xdr:colOff>0</xdr:colOff>
                    <xdr:row>26</xdr:row>
                    <xdr:rowOff>142875</xdr:rowOff>
                  </from>
                  <to>
                    <xdr:col>10</xdr:col>
                    <xdr:colOff>180975</xdr:colOff>
                    <xdr:row>28</xdr:row>
                    <xdr:rowOff>38100</xdr:rowOff>
                  </to>
                </anchor>
              </controlPr>
            </control>
          </mc:Choice>
        </mc:AlternateContent>
        <mc:AlternateContent xmlns:mc="http://schemas.openxmlformats.org/markup-compatibility/2006">
          <mc:Choice Requires="x14">
            <control shapeId="9506" r:id="rId24" name="Check Box 290">
              <controlPr defaultSize="0" autoFill="0" autoLine="0" autoPict="0">
                <anchor moveWithCells="1" sizeWithCells="1">
                  <from>
                    <xdr:col>3</xdr:col>
                    <xdr:colOff>28575</xdr:colOff>
                    <xdr:row>32</xdr:row>
                    <xdr:rowOff>161925</xdr:rowOff>
                  </from>
                  <to>
                    <xdr:col>6</xdr:col>
                    <xdr:colOff>514350</xdr:colOff>
                    <xdr:row>34</xdr:row>
                    <xdr:rowOff>19050</xdr:rowOff>
                  </to>
                </anchor>
              </controlPr>
            </control>
          </mc:Choice>
        </mc:AlternateContent>
        <mc:AlternateContent xmlns:mc="http://schemas.openxmlformats.org/markup-compatibility/2006">
          <mc:Choice Requires="x14">
            <control shapeId="9507" r:id="rId25" name="Check Box 291">
              <controlPr defaultSize="0" autoFill="0" autoLine="0" autoPict="0">
                <anchor moveWithCells="1" sizeWithCells="1">
                  <from>
                    <xdr:col>7</xdr:col>
                    <xdr:colOff>133350</xdr:colOff>
                    <xdr:row>32</xdr:row>
                    <xdr:rowOff>152400</xdr:rowOff>
                  </from>
                  <to>
                    <xdr:col>8</xdr:col>
                    <xdr:colOff>342900</xdr:colOff>
                    <xdr:row>34</xdr:row>
                    <xdr:rowOff>28575</xdr:rowOff>
                  </to>
                </anchor>
              </controlPr>
            </control>
          </mc:Choice>
        </mc:AlternateContent>
        <mc:AlternateContent xmlns:mc="http://schemas.openxmlformats.org/markup-compatibility/2006">
          <mc:Choice Requires="x14">
            <control shapeId="9508" r:id="rId26" name="Check Box 292">
              <controlPr defaultSize="0" autoFill="0" autoLine="0" autoPict="0">
                <anchor moveWithCells="1" sizeWithCells="1">
                  <from>
                    <xdr:col>10</xdr:col>
                    <xdr:colOff>457200</xdr:colOff>
                    <xdr:row>32</xdr:row>
                    <xdr:rowOff>161925</xdr:rowOff>
                  </from>
                  <to>
                    <xdr:col>12</xdr:col>
                    <xdr:colOff>390525</xdr:colOff>
                    <xdr:row>34</xdr:row>
                    <xdr:rowOff>19050</xdr:rowOff>
                  </to>
                </anchor>
              </controlPr>
            </control>
          </mc:Choice>
        </mc:AlternateContent>
        <mc:AlternateContent xmlns:mc="http://schemas.openxmlformats.org/markup-compatibility/2006">
          <mc:Choice Requires="x14">
            <control shapeId="9509" r:id="rId27" name="Check Box 293">
              <controlPr defaultSize="0" autoFill="0" autoLine="0" autoPict="0">
                <anchor moveWithCells="1" sizeWithCells="1">
                  <from>
                    <xdr:col>9</xdr:col>
                    <xdr:colOff>0</xdr:colOff>
                    <xdr:row>32</xdr:row>
                    <xdr:rowOff>142875</xdr:rowOff>
                  </from>
                  <to>
                    <xdr:col>10</xdr:col>
                    <xdr:colOff>180975</xdr:colOff>
                    <xdr:row>34</xdr:row>
                    <xdr:rowOff>38100</xdr:rowOff>
                  </to>
                </anchor>
              </controlPr>
            </control>
          </mc:Choice>
        </mc:AlternateContent>
        <mc:AlternateContent xmlns:mc="http://schemas.openxmlformats.org/markup-compatibility/2006">
          <mc:Choice Requires="x14">
            <control shapeId="9510" r:id="rId28" name="Check Box 294">
              <controlPr defaultSize="0" autoFill="0" autoLine="0" autoPict="0">
                <anchor moveWithCells="1" sizeWithCells="1">
                  <from>
                    <xdr:col>3</xdr:col>
                    <xdr:colOff>38100</xdr:colOff>
                    <xdr:row>38</xdr:row>
                    <xdr:rowOff>161925</xdr:rowOff>
                  </from>
                  <to>
                    <xdr:col>6</xdr:col>
                    <xdr:colOff>523875</xdr:colOff>
                    <xdr:row>40</xdr:row>
                    <xdr:rowOff>19050</xdr:rowOff>
                  </to>
                </anchor>
              </controlPr>
            </control>
          </mc:Choice>
        </mc:AlternateContent>
        <mc:AlternateContent xmlns:mc="http://schemas.openxmlformats.org/markup-compatibility/2006">
          <mc:Choice Requires="x14">
            <control shapeId="9511" r:id="rId29" name="Check Box 295">
              <controlPr defaultSize="0" autoFill="0" autoLine="0" autoPict="0">
                <anchor moveWithCells="1" sizeWithCells="1">
                  <from>
                    <xdr:col>7</xdr:col>
                    <xdr:colOff>142875</xdr:colOff>
                    <xdr:row>38</xdr:row>
                    <xdr:rowOff>152400</xdr:rowOff>
                  </from>
                  <to>
                    <xdr:col>8</xdr:col>
                    <xdr:colOff>352425</xdr:colOff>
                    <xdr:row>40</xdr:row>
                    <xdr:rowOff>28575</xdr:rowOff>
                  </to>
                </anchor>
              </controlPr>
            </control>
          </mc:Choice>
        </mc:AlternateContent>
        <mc:AlternateContent xmlns:mc="http://schemas.openxmlformats.org/markup-compatibility/2006">
          <mc:Choice Requires="x14">
            <control shapeId="9512" r:id="rId30" name="Check Box 296">
              <controlPr defaultSize="0" autoFill="0" autoLine="0" autoPict="0">
                <anchor moveWithCells="1" sizeWithCells="1">
                  <from>
                    <xdr:col>10</xdr:col>
                    <xdr:colOff>466725</xdr:colOff>
                    <xdr:row>38</xdr:row>
                    <xdr:rowOff>161925</xdr:rowOff>
                  </from>
                  <to>
                    <xdr:col>12</xdr:col>
                    <xdr:colOff>400050</xdr:colOff>
                    <xdr:row>40</xdr:row>
                    <xdr:rowOff>19050</xdr:rowOff>
                  </to>
                </anchor>
              </controlPr>
            </control>
          </mc:Choice>
        </mc:AlternateContent>
        <mc:AlternateContent xmlns:mc="http://schemas.openxmlformats.org/markup-compatibility/2006">
          <mc:Choice Requires="x14">
            <control shapeId="9513" r:id="rId31" name="Check Box 297">
              <controlPr defaultSize="0" autoFill="0" autoLine="0" autoPict="0">
                <anchor moveWithCells="1" sizeWithCells="1">
                  <from>
                    <xdr:col>9</xdr:col>
                    <xdr:colOff>9525</xdr:colOff>
                    <xdr:row>38</xdr:row>
                    <xdr:rowOff>142875</xdr:rowOff>
                  </from>
                  <to>
                    <xdr:col>10</xdr:col>
                    <xdr:colOff>190500</xdr:colOff>
                    <xdr:row>40</xdr:row>
                    <xdr:rowOff>38100</xdr:rowOff>
                  </to>
                </anchor>
              </controlPr>
            </control>
          </mc:Choice>
        </mc:AlternateContent>
        <mc:AlternateContent xmlns:mc="http://schemas.openxmlformats.org/markup-compatibility/2006">
          <mc:Choice Requires="x14">
            <control shapeId="9514" r:id="rId32" name="Check Box 298">
              <controlPr defaultSize="0" autoFill="0" autoLine="0" autoPict="0">
                <anchor moveWithCells="1" sizeWithCells="1">
                  <from>
                    <xdr:col>3</xdr:col>
                    <xdr:colOff>38100</xdr:colOff>
                    <xdr:row>44</xdr:row>
                    <xdr:rowOff>161925</xdr:rowOff>
                  </from>
                  <to>
                    <xdr:col>6</xdr:col>
                    <xdr:colOff>523875</xdr:colOff>
                    <xdr:row>46</xdr:row>
                    <xdr:rowOff>19050</xdr:rowOff>
                  </to>
                </anchor>
              </controlPr>
            </control>
          </mc:Choice>
        </mc:AlternateContent>
        <mc:AlternateContent xmlns:mc="http://schemas.openxmlformats.org/markup-compatibility/2006">
          <mc:Choice Requires="x14">
            <control shapeId="9515" r:id="rId33" name="Check Box 299">
              <controlPr defaultSize="0" autoFill="0" autoLine="0" autoPict="0">
                <anchor moveWithCells="1" sizeWithCells="1">
                  <from>
                    <xdr:col>7</xdr:col>
                    <xdr:colOff>142875</xdr:colOff>
                    <xdr:row>44</xdr:row>
                    <xdr:rowOff>152400</xdr:rowOff>
                  </from>
                  <to>
                    <xdr:col>8</xdr:col>
                    <xdr:colOff>352425</xdr:colOff>
                    <xdr:row>46</xdr:row>
                    <xdr:rowOff>28575</xdr:rowOff>
                  </to>
                </anchor>
              </controlPr>
            </control>
          </mc:Choice>
        </mc:AlternateContent>
        <mc:AlternateContent xmlns:mc="http://schemas.openxmlformats.org/markup-compatibility/2006">
          <mc:Choice Requires="x14">
            <control shapeId="9516" r:id="rId34" name="Check Box 300">
              <controlPr defaultSize="0" autoFill="0" autoLine="0" autoPict="0">
                <anchor moveWithCells="1" sizeWithCells="1">
                  <from>
                    <xdr:col>10</xdr:col>
                    <xdr:colOff>466725</xdr:colOff>
                    <xdr:row>44</xdr:row>
                    <xdr:rowOff>161925</xdr:rowOff>
                  </from>
                  <to>
                    <xdr:col>12</xdr:col>
                    <xdr:colOff>400050</xdr:colOff>
                    <xdr:row>46</xdr:row>
                    <xdr:rowOff>19050</xdr:rowOff>
                  </to>
                </anchor>
              </controlPr>
            </control>
          </mc:Choice>
        </mc:AlternateContent>
        <mc:AlternateContent xmlns:mc="http://schemas.openxmlformats.org/markup-compatibility/2006">
          <mc:Choice Requires="x14">
            <control shapeId="9517" r:id="rId35" name="Check Box 301">
              <controlPr defaultSize="0" autoFill="0" autoLine="0" autoPict="0">
                <anchor moveWithCells="1" sizeWithCells="1">
                  <from>
                    <xdr:col>9</xdr:col>
                    <xdr:colOff>9525</xdr:colOff>
                    <xdr:row>44</xdr:row>
                    <xdr:rowOff>142875</xdr:rowOff>
                  </from>
                  <to>
                    <xdr:col>10</xdr:col>
                    <xdr:colOff>190500</xdr:colOff>
                    <xdr:row>46</xdr:row>
                    <xdr:rowOff>38100</xdr:rowOff>
                  </to>
                </anchor>
              </controlPr>
            </control>
          </mc:Choice>
        </mc:AlternateContent>
        <mc:AlternateContent xmlns:mc="http://schemas.openxmlformats.org/markup-compatibility/2006">
          <mc:Choice Requires="x14">
            <control shapeId="9518" r:id="rId36" name="Check Box 302">
              <controlPr defaultSize="0" autoFill="0" autoLine="0" autoPict="0">
                <anchor moveWithCells="1" sizeWithCells="1">
                  <from>
                    <xdr:col>3</xdr:col>
                    <xdr:colOff>38100</xdr:colOff>
                    <xdr:row>50</xdr:row>
                    <xdr:rowOff>161925</xdr:rowOff>
                  </from>
                  <to>
                    <xdr:col>6</xdr:col>
                    <xdr:colOff>523875</xdr:colOff>
                    <xdr:row>52</xdr:row>
                    <xdr:rowOff>19050</xdr:rowOff>
                  </to>
                </anchor>
              </controlPr>
            </control>
          </mc:Choice>
        </mc:AlternateContent>
        <mc:AlternateContent xmlns:mc="http://schemas.openxmlformats.org/markup-compatibility/2006">
          <mc:Choice Requires="x14">
            <control shapeId="9519" r:id="rId37" name="Check Box 303">
              <controlPr defaultSize="0" autoFill="0" autoLine="0" autoPict="0">
                <anchor moveWithCells="1" sizeWithCells="1">
                  <from>
                    <xdr:col>7</xdr:col>
                    <xdr:colOff>142875</xdr:colOff>
                    <xdr:row>50</xdr:row>
                    <xdr:rowOff>152400</xdr:rowOff>
                  </from>
                  <to>
                    <xdr:col>8</xdr:col>
                    <xdr:colOff>352425</xdr:colOff>
                    <xdr:row>52</xdr:row>
                    <xdr:rowOff>28575</xdr:rowOff>
                  </to>
                </anchor>
              </controlPr>
            </control>
          </mc:Choice>
        </mc:AlternateContent>
        <mc:AlternateContent xmlns:mc="http://schemas.openxmlformats.org/markup-compatibility/2006">
          <mc:Choice Requires="x14">
            <control shapeId="9520" r:id="rId38" name="Check Box 304">
              <controlPr defaultSize="0" autoFill="0" autoLine="0" autoPict="0">
                <anchor moveWithCells="1" sizeWithCells="1">
                  <from>
                    <xdr:col>10</xdr:col>
                    <xdr:colOff>466725</xdr:colOff>
                    <xdr:row>50</xdr:row>
                    <xdr:rowOff>161925</xdr:rowOff>
                  </from>
                  <to>
                    <xdr:col>12</xdr:col>
                    <xdr:colOff>400050</xdr:colOff>
                    <xdr:row>52</xdr:row>
                    <xdr:rowOff>19050</xdr:rowOff>
                  </to>
                </anchor>
              </controlPr>
            </control>
          </mc:Choice>
        </mc:AlternateContent>
        <mc:AlternateContent xmlns:mc="http://schemas.openxmlformats.org/markup-compatibility/2006">
          <mc:Choice Requires="x14">
            <control shapeId="9521" r:id="rId39" name="Check Box 305">
              <controlPr defaultSize="0" autoFill="0" autoLine="0" autoPict="0">
                <anchor moveWithCells="1" sizeWithCells="1">
                  <from>
                    <xdr:col>9</xdr:col>
                    <xdr:colOff>9525</xdr:colOff>
                    <xdr:row>50</xdr:row>
                    <xdr:rowOff>142875</xdr:rowOff>
                  </from>
                  <to>
                    <xdr:col>10</xdr:col>
                    <xdr:colOff>190500</xdr:colOff>
                    <xdr:row>52</xdr:row>
                    <xdr:rowOff>38100</xdr:rowOff>
                  </to>
                </anchor>
              </controlPr>
            </control>
          </mc:Choice>
        </mc:AlternateContent>
        <mc:AlternateContent xmlns:mc="http://schemas.openxmlformats.org/markup-compatibility/2006">
          <mc:Choice Requires="x14">
            <control shapeId="9522" r:id="rId40" name="Check Box 306">
              <controlPr defaultSize="0" autoFill="0" autoLine="0" autoPict="0">
                <anchor moveWithCells="1" sizeWithCells="1">
                  <from>
                    <xdr:col>3</xdr:col>
                    <xdr:colOff>38100</xdr:colOff>
                    <xdr:row>62</xdr:row>
                    <xdr:rowOff>161925</xdr:rowOff>
                  </from>
                  <to>
                    <xdr:col>6</xdr:col>
                    <xdr:colOff>523875</xdr:colOff>
                    <xdr:row>64</xdr:row>
                    <xdr:rowOff>19050</xdr:rowOff>
                  </to>
                </anchor>
              </controlPr>
            </control>
          </mc:Choice>
        </mc:AlternateContent>
        <mc:AlternateContent xmlns:mc="http://schemas.openxmlformats.org/markup-compatibility/2006">
          <mc:Choice Requires="x14">
            <control shapeId="9523" r:id="rId41" name="Check Box 307">
              <controlPr defaultSize="0" autoFill="0" autoLine="0" autoPict="0">
                <anchor moveWithCells="1" sizeWithCells="1">
                  <from>
                    <xdr:col>7</xdr:col>
                    <xdr:colOff>142875</xdr:colOff>
                    <xdr:row>62</xdr:row>
                    <xdr:rowOff>152400</xdr:rowOff>
                  </from>
                  <to>
                    <xdr:col>8</xdr:col>
                    <xdr:colOff>352425</xdr:colOff>
                    <xdr:row>64</xdr:row>
                    <xdr:rowOff>28575</xdr:rowOff>
                  </to>
                </anchor>
              </controlPr>
            </control>
          </mc:Choice>
        </mc:AlternateContent>
        <mc:AlternateContent xmlns:mc="http://schemas.openxmlformats.org/markup-compatibility/2006">
          <mc:Choice Requires="x14">
            <control shapeId="9524" r:id="rId42" name="Check Box 308">
              <controlPr defaultSize="0" autoFill="0" autoLine="0" autoPict="0">
                <anchor moveWithCells="1" sizeWithCells="1">
                  <from>
                    <xdr:col>10</xdr:col>
                    <xdr:colOff>466725</xdr:colOff>
                    <xdr:row>62</xdr:row>
                    <xdr:rowOff>161925</xdr:rowOff>
                  </from>
                  <to>
                    <xdr:col>12</xdr:col>
                    <xdr:colOff>400050</xdr:colOff>
                    <xdr:row>64</xdr:row>
                    <xdr:rowOff>19050</xdr:rowOff>
                  </to>
                </anchor>
              </controlPr>
            </control>
          </mc:Choice>
        </mc:AlternateContent>
        <mc:AlternateContent xmlns:mc="http://schemas.openxmlformats.org/markup-compatibility/2006">
          <mc:Choice Requires="x14">
            <control shapeId="9525" r:id="rId43" name="Check Box 309">
              <controlPr defaultSize="0" autoFill="0" autoLine="0" autoPict="0">
                <anchor moveWithCells="1" sizeWithCells="1">
                  <from>
                    <xdr:col>9</xdr:col>
                    <xdr:colOff>9525</xdr:colOff>
                    <xdr:row>62</xdr:row>
                    <xdr:rowOff>142875</xdr:rowOff>
                  </from>
                  <to>
                    <xdr:col>10</xdr:col>
                    <xdr:colOff>190500</xdr:colOff>
                    <xdr:row>64</xdr:row>
                    <xdr:rowOff>38100</xdr:rowOff>
                  </to>
                </anchor>
              </controlPr>
            </control>
          </mc:Choice>
        </mc:AlternateContent>
        <mc:AlternateContent xmlns:mc="http://schemas.openxmlformats.org/markup-compatibility/2006">
          <mc:Choice Requires="x14">
            <control shapeId="9526" r:id="rId44" name="Check Box 310">
              <controlPr defaultSize="0" autoFill="0" autoLine="0" autoPict="0">
                <anchor moveWithCells="1" sizeWithCells="1">
                  <from>
                    <xdr:col>3</xdr:col>
                    <xdr:colOff>38100</xdr:colOff>
                    <xdr:row>56</xdr:row>
                    <xdr:rowOff>161925</xdr:rowOff>
                  </from>
                  <to>
                    <xdr:col>6</xdr:col>
                    <xdr:colOff>523875</xdr:colOff>
                    <xdr:row>58</xdr:row>
                    <xdr:rowOff>19050</xdr:rowOff>
                  </to>
                </anchor>
              </controlPr>
            </control>
          </mc:Choice>
        </mc:AlternateContent>
        <mc:AlternateContent xmlns:mc="http://schemas.openxmlformats.org/markup-compatibility/2006">
          <mc:Choice Requires="x14">
            <control shapeId="9527" r:id="rId45" name="Check Box 311">
              <controlPr defaultSize="0" autoFill="0" autoLine="0" autoPict="0">
                <anchor moveWithCells="1" sizeWithCells="1">
                  <from>
                    <xdr:col>7</xdr:col>
                    <xdr:colOff>142875</xdr:colOff>
                    <xdr:row>56</xdr:row>
                    <xdr:rowOff>152400</xdr:rowOff>
                  </from>
                  <to>
                    <xdr:col>8</xdr:col>
                    <xdr:colOff>352425</xdr:colOff>
                    <xdr:row>58</xdr:row>
                    <xdr:rowOff>28575</xdr:rowOff>
                  </to>
                </anchor>
              </controlPr>
            </control>
          </mc:Choice>
        </mc:AlternateContent>
        <mc:AlternateContent xmlns:mc="http://schemas.openxmlformats.org/markup-compatibility/2006">
          <mc:Choice Requires="x14">
            <control shapeId="9528" r:id="rId46" name="Check Box 312">
              <controlPr defaultSize="0" autoFill="0" autoLine="0" autoPict="0">
                <anchor moveWithCells="1" sizeWithCells="1">
                  <from>
                    <xdr:col>10</xdr:col>
                    <xdr:colOff>466725</xdr:colOff>
                    <xdr:row>56</xdr:row>
                    <xdr:rowOff>161925</xdr:rowOff>
                  </from>
                  <to>
                    <xdr:col>12</xdr:col>
                    <xdr:colOff>400050</xdr:colOff>
                    <xdr:row>58</xdr:row>
                    <xdr:rowOff>19050</xdr:rowOff>
                  </to>
                </anchor>
              </controlPr>
            </control>
          </mc:Choice>
        </mc:AlternateContent>
        <mc:AlternateContent xmlns:mc="http://schemas.openxmlformats.org/markup-compatibility/2006">
          <mc:Choice Requires="x14">
            <control shapeId="9529" r:id="rId47" name="Check Box 313">
              <controlPr defaultSize="0" autoFill="0" autoLine="0" autoPict="0">
                <anchor moveWithCells="1" sizeWithCells="1">
                  <from>
                    <xdr:col>9</xdr:col>
                    <xdr:colOff>9525</xdr:colOff>
                    <xdr:row>56</xdr:row>
                    <xdr:rowOff>142875</xdr:rowOff>
                  </from>
                  <to>
                    <xdr:col>10</xdr:col>
                    <xdr:colOff>190500</xdr:colOff>
                    <xdr:row>58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U130"/>
  <sheetViews>
    <sheetView showGridLines="0" zoomScale="130" zoomScaleNormal="130" zoomScaleSheetLayoutView="90" zoomScalePageLayoutView="85" workbookViewId="0">
      <selection sqref="A1:XFD1"/>
    </sheetView>
  </sheetViews>
  <sheetFormatPr defaultColWidth="9.140625" defaultRowHeight="12.75" x14ac:dyDescent="0.2"/>
  <cols>
    <col min="1" max="1" width="1.7109375" style="207" customWidth="1"/>
    <col min="2" max="18" width="5.7109375" style="207" customWidth="1"/>
    <col min="19" max="19" width="1.7109375" style="207" customWidth="1"/>
    <col min="20" max="16384" width="9.140625" style="207"/>
  </cols>
  <sheetData>
    <row r="1" spans="1:21" ht="15" customHeight="1" x14ac:dyDescent="0.2">
      <c r="A1" s="261"/>
      <c r="B1" s="1089" t="s">
        <v>439</v>
      </c>
      <c r="C1" s="1089"/>
      <c r="D1" s="1089"/>
      <c r="E1" s="1089"/>
      <c r="F1" s="1089"/>
      <c r="G1" s="1089"/>
      <c r="H1" s="1089"/>
      <c r="I1" s="1089"/>
      <c r="J1" s="1089"/>
      <c r="K1" s="1089"/>
      <c r="L1" s="1089"/>
      <c r="M1" s="1089"/>
      <c r="N1" s="1089"/>
      <c r="O1" s="1089"/>
      <c r="P1" s="1089"/>
      <c r="Q1" s="1089"/>
      <c r="R1" s="1089"/>
      <c r="S1" s="261"/>
    </row>
    <row r="2" spans="1:21" s="173" customFormat="1" ht="15" customHeight="1" thickBot="1" x14ac:dyDescent="0.3">
      <c r="A2" s="262"/>
      <c r="B2" s="1090"/>
      <c r="C2" s="1091"/>
      <c r="D2" s="1091"/>
      <c r="E2" s="1091"/>
      <c r="F2" s="1091"/>
      <c r="G2" s="1091"/>
      <c r="H2" s="1091"/>
      <c r="I2" s="1091"/>
      <c r="J2" s="1091"/>
      <c r="K2" s="1091"/>
      <c r="L2" s="1091"/>
      <c r="M2" s="1091"/>
      <c r="N2" s="1091"/>
      <c r="O2" s="1091"/>
      <c r="P2" s="1091"/>
      <c r="Q2" s="1091"/>
      <c r="R2" s="263"/>
      <c r="S2" s="264"/>
    </row>
    <row r="3" spans="1:21" ht="15" customHeight="1" x14ac:dyDescent="0.2">
      <c r="A3" s="204"/>
      <c r="B3" s="1092" t="s">
        <v>204</v>
      </c>
      <c r="C3" s="1093"/>
      <c r="D3" s="1093"/>
      <c r="E3" s="1093"/>
      <c r="F3" s="1093"/>
      <c r="G3" s="1093"/>
      <c r="H3" s="1093"/>
      <c r="I3" s="1093"/>
      <c r="J3" s="1093"/>
      <c r="K3" s="1093"/>
      <c r="L3" s="1093"/>
      <c r="M3" s="1093"/>
      <c r="N3" s="1093"/>
      <c r="O3" s="1093"/>
      <c r="P3" s="1093"/>
      <c r="Q3" s="1093"/>
      <c r="R3" s="1094"/>
      <c r="S3" s="206"/>
    </row>
    <row r="4" spans="1:21" ht="15" customHeight="1" x14ac:dyDescent="0.2">
      <c r="A4" s="204"/>
      <c r="B4" s="265" t="s">
        <v>152</v>
      </c>
      <c r="C4" s="6"/>
      <c r="D4" s="6"/>
      <c r="E4" s="6"/>
      <c r="F4" s="6"/>
      <c r="G4" s="6"/>
      <c r="H4" s="6"/>
      <c r="I4" s="6"/>
      <c r="J4" s="6"/>
      <c r="K4" s="6"/>
      <c r="L4" s="6"/>
      <c r="M4" s="6"/>
      <c r="N4" s="6"/>
      <c r="O4" s="6"/>
      <c r="P4" s="6"/>
      <c r="Q4" s="6"/>
      <c r="R4" s="266"/>
      <c r="S4" s="206"/>
      <c r="U4" s="825"/>
    </row>
    <row r="5" spans="1:21" ht="15" customHeight="1" x14ac:dyDescent="0.2">
      <c r="A5" s="204"/>
      <c r="B5" s="270" t="s">
        <v>114</v>
      </c>
      <c r="C5" s="6"/>
      <c r="D5" s="6"/>
      <c r="E5" s="6"/>
      <c r="F5" s="6"/>
      <c r="G5" s="6"/>
      <c r="H5" s="6"/>
      <c r="I5" s="6"/>
      <c r="J5" s="6"/>
      <c r="K5" s="6"/>
      <c r="L5" s="6"/>
      <c r="M5" s="6"/>
      <c r="N5" s="6"/>
      <c r="O5" s="6"/>
      <c r="P5" s="6"/>
      <c r="Q5" s="6"/>
      <c r="R5" s="266"/>
      <c r="S5" s="206"/>
    </row>
    <row r="6" spans="1:21" ht="15" customHeight="1" x14ac:dyDescent="0.2">
      <c r="A6" s="204"/>
      <c r="B6" s="265" t="s">
        <v>385</v>
      </c>
      <c r="C6" s="267"/>
      <c r="D6" s="268"/>
      <c r="E6" s="268"/>
      <c r="R6" s="269"/>
      <c r="S6" s="206"/>
    </row>
    <row r="7" spans="1:21" ht="15" customHeight="1" x14ac:dyDescent="0.2">
      <c r="A7" s="204"/>
      <c r="B7" s="265" t="s">
        <v>383</v>
      </c>
      <c r="C7" s="6"/>
      <c r="D7" s="6"/>
      <c r="E7" s="6"/>
      <c r="R7" s="266"/>
      <c r="S7" s="206"/>
    </row>
    <row r="8" spans="1:21" ht="15" customHeight="1" x14ac:dyDescent="0.2">
      <c r="A8" s="204"/>
      <c r="B8" s="271" t="s">
        <v>601</v>
      </c>
      <c r="C8" s="267"/>
      <c r="D8" s="268"/>
      <c r="E8" s="268"/>
      <c r="R8" s="269"/>
      <c r="S8" s="206"/>
    </row>
    <row r="9" spans="1:21" ht="15" customHeight="1" x14ac:dyDescent="0.2">
      <c r="A9" s="204"/>
      <c r="B9" s="265" t="s">
        <v>386</v>
      </c>
      <c r="C9" s="6"/>
      <c r="D9" s="6"/>
      <c r="E9" s="6"/>
      <c r="R9" s="269"/>
      <c r="S9" s="206"/>
    </row>
    <row r="10" spans="1:21" ht="15" customHeight="1" x14ac:dyDescent="0.2">
      <c r="A10" s="204"/>
      <c r="B10" s="265" t="s">
        <v>387</v>
      </c>
      <c r="C10" s="267"/>
      <c r="D10" s="268"/>
      <c r="E10" s="268"/>
      <c r="R10" s="269"/>
      <c r="S10" s="206"/>
    </row>
    <row r="11" spans="1:21" ht="15" customHeight="1" x14ac:dyDescent="0.2">
      <c r="A11" s="204"/>
      <c r="B11" s="270" t="s">
        <v>384</v>
      </c>
      <c r="C11" s="6"/>
      <c r="D11" s="268"/>
      <c r="E11" s="268"/>
      <c r="R11" s="269"/>
      <c r="S11" s="206"/>
    </row>
    <row r="12" spans="1:21" ht="15" customHeight="1" x14ac:dyDescent="0.2">
      <c r="A12" s="204"/>
      <c r="B12" s="1095" t="s">
        <v>388</v>
      </c>
      <c r="C12" s="1096"/>
      <c r="D12" s="1096"/>
      <c r="E12" s="1096"/>
      <c r="F12" s="1096"/>
      <c r="G12" s="1096"/>
      <c r="H12" s="1096"/>
      <c r="I12" s="1096"/>
      <c r="J12" s="1097"/>
      <c r="K12" s="1097"/>
      <c r="L12" s="1097"/>
      <c r="M12" s="1097"/>
      <c r="N12" s="1097"/>
      <c r="O12" s="1097"/>
      <c r="P12" s="1097"/>
      <c r="Q12" s="1097"/>
      <c r="R12" s="269"/>
      <c r="S12" s="206"/>
    </row>
    <row r="13" spans="1:21" ht="15" customHeight="1" x14ac:dyDescent="0.2">
      <c r="A13" s="204"/>
      <c r="B13" s="271"/>
      <c r="C13" s="1088"/>
      <c r="D13" s="1088"/>
      <c r="E13" s="1088"/>
      <c r="F13" s="1088"/>
      <c r="G13" s="1088"/>
      <c r="H13" s="1088"/>
      <c r="I13" s="1088"/>
      <c r="J13" s="1088"/>
      <c r="K13" s="1088"/>
      <c r="L13" s="1088"/>
      <c r="M13" s="1088"/>
      <c r="N13" s="1088"/>
      <c r="O13" s="1088"/>
      <c r="P13" s="1088"/>
      <c r="Q13" s="1088"/>
      <c r="R13" s="269"/>
      <c r="S13" s="206"/>
    </row>
    <row r="14" spans="1:21" ht="15" customHeight="1" x14ac:dyDescent="0.2">
      <c r="A14" s="204"/>
      <c r="B14" s="270"/>
      <c r="C14" s="1101"/>
      <c r="D14" s="1101"/>
      <c r="E14" s="1101"/>
      <c r="F14" s="1101"/>
      <c r="G14" s="1101"/>
      <c r="H14" s="1101"/>
      <c r="I14" s="1101"/>
      <c r="J14" s="1101"/>
      <c r="K14" s="1101"/>
      <c r="L14" s="1101"/>
      <c r="M14" s="1101"/>
      <c r="N14" s="1101"/>
      <c r="O14" s="1101"/>
      <c r="P14" s="1101"/>
      <c r="Q14" s="1101"/>
      <c r="R14" s="269"/>
      <c r="S14" s="206"/>
    </row>
    <row r="15" spans="1:21" ht="15" customHeight="1" x14ac:dyDescent="0.2">
      <c r="A15" s="204"/>
      <c r="B15" s="265"/>
      <c r="C15" s="1101"/>
      <c r="D15" s="1101"/>
      <c r="E15" s="1101"/>
      <c r="F15" s="1101"/>
      <c r="G15" s="1101"/>
      <c r="H15" s="1101"/>
      <c r="I15" s="1101"/>
      <c r="J15" s="1101"/>
      <c r="K15" s="1101"/>
      <c r="L15" s="1101"/>
      <c r="M15" s="1101"/>
      <c r="N15" s="1101"/>
      <c r="O15" s="1101"/>
      <c r="P15" s="1101"/>
      <c r="Q15" s="1101"/>
      <c r="R15" s="266"/>
      <c r="S15" s="206"/>
    </row>
    <row r="16" spans="1:21" ht="8.1" customHeight="1" thickBot="1" x14ac:dyDescent="0.25">
      <c r="A16" s="204"/>
      <c r="B16" s="272"/>
      <c r="C16" s="273"/>
      <c r="D16" s="273"/>
      <c r="E16" s="273"/>
      <c r="F16" s="273"/>
      <c r="G16" s="273"/>
      <c r="H16" s="273"/>
      <c r="I16" s="273"/>
      <c r="J16" s="273"/>
      <c r="K16" s="273"/>
      <c r="L16" s="273"/>
      <c r="M16" s="273"/>
      <c r="N16" s="273"/>
      <c r="O16" s="273"/>
      <c r="P16" s="273"/>
      <c r="Q16" s="273"/>
      <c r="R16" s="274"/>
      <c r="S16" s="206"/>
    </row>
    <row r="17" spans="1:20" ht="15" customHeight="1" x14ac:dyDescent="0.2">
      <c r="A17" s="204"/>
      <c r="B17" s="1092" t="s">
        <v>203</v>
      </c>
      <c r="C17" s="1099"/>
      <c r="D17" s="1099"/>
      <c r="E17" s="1099"/>
      <c r="F17" s="1099"/>
      <c r="G17" s="1099"/>
      <c r="H17" s="1099"/>
      <c r="I17" s="1099"/>
      <c r="J17" s="1099"/>
      <c r="K17" s="1099"/>
      <c r="L17" s="1099"/>
      <c r="M17" s="1099"/>
      <c r="N17" s="1099"/>
      <c r="O17" s="1099"/>
      <c r="P17" s="1099"/>
      <c r="Q17" s="1099"/>
      <c r="R17" s="1100"/>
      <c r="S17" s="206"/>
    </row>
    <row r="18" spans="1:20" ht="15" customHeight="1" x14ac:dyDescent="0.2">
      <c r="A18" s="204"/>
      <c r="B18" s="270" t="s">
        <v>153</v>
      </c>
      <c r="C18" s="267"/>
      <c r="D18" s="268"/>
      <c r="E18" s="268"/>
      <c r="F18" s="268"/>
      <c r="G18" s="268"/>
      <c r="H18" s="268"/>
      <c r="I18" s="268"/>
      <c r="J18" s="268"/>
      <c r="K18" s="268"/>
      <c r="L18" s="268"/>
      <c r="M18" s="268"/>
      <c r="N18" s="268"/>
      <c r="O18" s="268"/>
      <c r="P18" s="268"/>
      <c r="Q18" s="268"/>
      <c r="R18" s="269"/>
      <c r="S18" s="206"/>
    </row>
    <row r="19" spans="1:20" ht="15" customHeight="1" x14ac:dyDescent="0.2">
      <c r="A19" s="204"/>
      <c r="B19" s="270" t="s">
        <v>39</v>
      </c>
      <c r="R19" s="275"/>
      <c r="S19" s="206"/>
    </row>
    <row r="20" spans="1:20" ht="15" customHeight="1" x14ac:dyDescent="0.2">
      <c r="A20" s="204"/>
      <c r="B20" s="270" t="s">
        <v>151</v>
      </c>
      <c r="R20" s="275"/>
      <c r="S20" s="206"/>
    </row>
    <row r="21" spans="1:20" ht="15" customHeight="1" x14ac:dyDescent="0.2">
      <c r="A21" s="204"/>
      <c r="B21" s="270" t="s">
        <v>149</v>
      </c>
      <c r="R21" s="275"/>
      <c r="S21" s="206"/>
    </row>
    <row r="22" spans="1:20" ht="15" customHeight="1" x14ac:dyDescent="0.2">
      <c r="A22" s="204"/>
      <c r="B22" s="271" t="s">
        <v>150</v>
      </c>
      <c r="C22" s="267"/>
      <c r="D22" s="268"/>
      <c r="E22" s="268"/>
      <c r="F22" s="268"/>
      <c r="G22" s="268"/>
      <c r="H22" s="268"/>
      <c r="I22" s="268"/>
      <c r="J22" s="268"/>
      <c r="K22" s="268"/>
      <c r="L22" s="268"/>
      <c r="M22" s="268"/>
      <c r="N22" s="268"/>
      <c r="O22" s="268"/>
      <c r="P22" s="268"/>
      <c r="Q22" s="268"/>
      <c r="R22" s="269"/>
      <c r="S22" s="206"/>
    </row>
    <row r="23" spans="1:20" ht="15" customHeight="1" x14ac:dyDescent="0.2">
      <c r="A23" s="204"/>
      <c r="B23" s="270" t="s">
        <v>148</v>
      </c>
      <c r="R23" s="275"/>
      <c r="S23" s="206"/>
    </row>
    <row r="24" spans="1:20" ht="15" customHeight="1" x14ac:dyDescent="0.2">
      <c r="A24" s="204"/>
      <c r="B24" s="270" t="s">
        <v>598</v>
      </c>
      <c r="R24" s="275"/>
      <c r="S24" s="206"/>
    </row>
    <row r="25" spans="1:20" ht="15" customHeight="1" x14ac:dyDescent="0.2">
      <c r="A25" s="204"/>
      <c r="B25" s="270" t="s">
        <v>209</v>
      </c>
      <c r="R25" s="275"/>
      <c r="S25" s="206"/>
    </row>
    <row r="26" spans="1:20" ht="15" customHeight="1" x14ac:dyDescent="0.2">
      <c r="A26" s="204"/>
      <c r="B26" s="270" t="s">
        <v>163</v>
      </c>
      <c r="R26" s="275"/>
      <c r="S26" s="206"/>
    </row>
    <row r="27" spans="1:20" ht="15" customHeight="1" x14ac:dyDescent="0.2">
      <c r="A27" s="204"/>
      <c r="B27" s="270" t="s">
        <v>40</v>
      </c>
      <c r="H27" s="1098"/>
      <c r="I27" s="1098"/>
      <c r="J27" s="1098"/>
      <c r="K27" s="1098"/>
      <c r="L27" s="1098"/>
      <c r="M27" s="1098"/>
      <c r="N27" s="1098"/>
      <c r="O27" s="1098"/>
      <c r="P27" s="1098"/>
      <c r="Q27" s="1098"/>
      <c r="R27" s="266"/>
      <c r="S27" s="206"/>
    </row>
    <row r="28" spans="1:20" ht="15" customHeight="1" x14ac:dyDescent="0.2">
      <c r="A28" s="204"/>
      <c r="B28" s="265" t="s">
        <v>139</v>
      </c>
      <c r="C28" s="6"/>
      <c r="D28" s="6"/>
      <c r="E28" s="6"/>
      <c r="F28" s="6"/>
      <c r="G28" s="6"/>
      <c r="H28" s="1098"/>
      <c r="I28" s="1098"/>
      <c r="J28" s="1098"/>
      <c r="K28" s="1098"/>
      <c r="L28" s="1098"/>
      <c r="M28" s="1098"/>
      <c r="N28" s="1098"/>
      <c r="O28" s="1098"/>
      <c r="P28" s="1098"/>
      <c r="Q28" s="1098"/>
      <c r="R28" s="269"/>
      <c r="S28" s="206"/>
    </row>
    <row r="29" spans="1:20" ht="8.1" customHeight="1" thickBot="1" x14ac:dyDescent="0.25">
      <c r="A29" s="204"/>
      <c r="B29" s="272"/>
      <c r="C29" s="273"/>
      <c r="D29" s="273"/>
      <c r="E29" s="273"/>
      <c r="F29" s="273"/>
      <c r="G29" s="273"/>
      <c r="H29" s="273"/>
      <c r="I29" s="273"/>
      <c r="J29" s="273"/>
      <c r="K29" s="273"/>
      <c r="L29" s="273"/>
      <c r="M29" s="273"/>
      <c r="N29" s="273"/>
      <c r="O29" s="273"/>
      <c r="P29" s="273"/>
      <c r="Q29" s="273"/>
      <c r="R29" s="276"/>
      <c r="S29" s="206"/>
    </row>
    <row r="30" spans="1:20" ht="15" customHeight="1" x14ac:dyDescent="0.2">
      <c r="A30" s="204"/>
      <c r="B30" s="795" t="s">
        <v>155</v>
      </c>
      <c r="C30" s="277"/>
      <c r="D30" s="797"/>
      <c r="E30" s="797"/>
      <c r="F30" s="797"/>
      <c r="G30" s="797"/>
      <c r="H30" s="797"/>
      <c r="I30" s="797"/>
      <c r="J30" s="797"/>
      <c r="K30" s="797"/>
      <c r="L30" s="797"/>
      <c r="M30" s="797"/>
      <c r="N30" s="797"/>
      <c r="O30" s="797"/>
      <c r="P30" s="797"/>
      <c r="Q30" s="797"/>
      <c r="R30" s="798"/>
      <c r="S30" s="206"/>
    </row>
    <row r="31" spans="1:20" ht="15" customHeight="1" x14ac:dyDescent="0.2">
      <c r="A31" s="204"/>
      <c r="B31" s="278" t="s">
        <v>129</v>
      </c>
      <c r="C31" s="279"/>
      <c r="D31" s="279"/>
      <c r="E31" s="279"/>
      <c r="F31" s="279"/>
      <c r="G31" s="279"/>
      <c r="H31" s="279"/>
      <c r="I31" s="279"/>
      <c r="J31" s="279"/>
      <c r="K31" s="279"/>
      <c r="L31" s="279"/>
      <c r="M31" s="279"/>
      <c r="N31" s="279"/>
      <c r="O31" s="279"/>
      <c r="P31" s="279"/>
      <c r="Q31" s="279"/>
      <c r="R31" s="280"/>
      <c r="S31" s="206"/>
      <c r="T31" s="254"/>
    </row>
    <row r="32" spans="1:20" ht="15" customHeight="1" x14ac:dyDescent="0.2">
      <c r="A32" s="204"/>
      <c r="B32" s="270"/>
      <c r="D32" s="207" t="s">
        <v>127</v>
      </c>
      <c r="J32" s="207" t="s">
        <v>119</v>
      </c>
      <c r="O32" s="207" t="s">
        <v>600</v>
      </c>
      <c r="R32" s="275"/>
      <c r="S32" s="206"/>
      <c r="T32" s="826"/>
    </row>
    <row r="33" spans="1:19" ht="15" customHeight="1" x14ac:dyDescent="0.2">
      <c r="A33" s="204"/>
      <c r="B33" s="270"/>
      <c r="D33" s="207" t="s">
        <v>38</v>
      </c>
      <c r="J33" s="207" t="s">
        <v>35</v>
      </c>
      <c r="O33" s="207" t="s">
        <v>36</v>
      </c>
      <c r="R33" s="275"/>
      <c r="S33" s="206"/>
    </row>
    <row r="34" spans="1:19" ht="15" customHeight="1" x14ac:dyDescent="0.2">
      <c r="A34" s="204"/>
      <c r="B34" s="270"/>
      <c r="D34" s="207" t="s">
        <v>599</v>
      </c>
      <c r="J34" s="207" t="s">
        <v>37</v>
      </c>
      <c r="O34" s="207" t="s">
        <v>123</v>
      </c>
      <c r="R34" s="275"/>
      <c r="S34" s="206"/>
    </row>
    <row r="35" spans="1:19" ht="15" customHeight="1" x14ac:dyDescent="0.2">
      <c r="A35" s="204"/>
      <c r="B35" s="270"/>
      <c r="D35" s="207" t="s">
        <v>121</v>
      </c>
      <c r="J35" s="207" t="s">
        <v>122</v>
      </c>
      <c r="O35" s="207" t="s">
        <v>120</v>
      </c>
      <c r="R35" s="275"/>
      <c r="S35" s="206"/>
    </row>
    <row r="36" spans="1:19" ht="15" customHeight="1" x14ac:dyDescent="0.2">
      <c r="A36" s="204"/>
      <c r="B36" s="270"/>
      <c r="D36" s="207" t="s">
        <v>128</v>
      </c>
      <c r="H36" s="1098"/>
      <c r="I36" s="1098"/>
      <c r="J36" s="1098"/>
      <c r="K36" s="1098"/>
      <c r="L36" s="1098"/>
      <c r="M36" s="1098"/>
      <c r="N36" s="1098"/>
      <c r="O36" s="1098"/>
      <c r="P36" s="1098"/>
      <c r="Q36" s="1098"/>
      <c r="R36" s="266"/>
      <c r="S36" s="206"/>
    </row>
    <row r="37" spans="1:19" ht="15" customHeight="1" x14ac:dyDescent="0.2">
      <c r="A37" s="204"/>
      <c r="B37" s="265" t="s">
        <v>130</v>
      </c>
      <c r="C37" s="6"/>
      <c r="D37" s="6"/>
      <c r="E37" s="6"/>
      <c r="F37" s="1098"/>
      <c r="G37" s="1098"/>
      <c r="H37" s="1098"/>
      <c r="I37" s="1098"/>
      <c r="J37" s="1098"/>
      <c r="K37" s="1098"/>
      <c r="L37" s="1098"/>
      <c r="M37" s="1098"/>
      <c r="N37" s="1098"/>
      <c r="O37" s="1098"/>
      <c r="P37" s="1098"/>
      <c r="Q37" s="1098"/>
      <c r="R37" s="266"/>
      <c r="S37" s="206"/>
    </row>
    <row r="38" spans="1:19" ht="15" customHeight="1" x14ac:dyDescent="0.2">
      <c r="A38" s="204"/>
      <c r="B38" s="265" t="s">
        <v>145</v>
      </c>
      <c r="C38" s="6"/>
      <c r="D38" s="6"/>
      <c r="E38" s="6"/>
      <c r="F38" s="6"/>
      <c r="G38" s="6"/>
      <c r="H38" s="6"/>
      <c r="I38" s="6"/>
      <c r="J38" s="6"/>
      <c r="K38" s="6"/>
      <c r="L38" s="268"/>
      <c r="M38" s="268"/>
      <c r="N38" s="268"/>
      <c r="O38" s="268"/>
      <c r="P38" s="268"/>
      <c r="Q38" s="268"/>
      <c r="R38" s="269"/>
      <c r="S38" s="206"/>
    </row>
    <row r="39" spans="1:19" ht="15" customHeight="1" x14ac:dyDescent="0.2">
      <c r="A39" s="204"/>
      <c r="B39" s="265" t="s">
        <v>143</v>
      </c>
      <c r="C39" s="6"/>
      <c r="D39" s="6"/>
      <c r="E39" s="6"/>
      <c r="F39" s="6"/>
      <c r="G39" s="6"/>
      <c r="H39" s="6"/>
      <c r="I39" s="6"/>
      <c r="J39" s="6"/>
      <c r="K39" s="6"/>
      <c r="L39" s="6"/>
      <c r="M39" s="268"/>
      <c r="N39" s="268"/>
      <c r="O39" s="268"/>
      <c r="P39" s="268"/>
      <c r="Q39" s="268"/>
      <c r="R39" s="269"/>
      <c r="S39" s="206"/>
    </row>
    <row r="40" spans="1:19" ht="15" customHeight="1" x14ac:dyDescent="0.2">
      <c r="A40" s="204"/>
      <c r="B40" s="265" t="s">
        <v>144</v>
      </c>
      <c r="C40" s="6"/>
      <c r="D40" s="6"/>
      <c r="E40" s="6"/>
      <c r="F40" s="6"/>
      <c r="G40" s="6"/>
      <c r="H40" s="6"/>
      <c r="I40" s="6"/>
      <c r="J40" s="6"/>
      <c r="K40" s="6"/>
      <c r="L40" s="6"/>
      <c r="M40" s="268"/>
      <c r="N40" s="268"/>
      <c r="O40" s="268"/>
      <c r="P40" s="268"/>
      <c r="Q40" s="268"/>
      <c r="R40" s="269"/>
      <c r="S40" s="206"/>
    </row>
    <row r="41" spans="1:19" ht="15" customHeight="1" x14ac:dyDescent="0.2">
      <c r="A41" s="204"/>
      <c r="B41" s="265" t="s">
        <v>162</v>
      </c>
      <c r="C41" s="6"/>
      <c r="D41" s="6"/>
      <c r="E41" s="6"/>
      <c r="F41" s="6"/>
      <c r="G41" s="6"/>
      <c r="H41" s="6"/>
      <c r="I41" s="6"/>
      <c r="J41" s="6"/>
      <c r="K41" s="6"/>
      <c r="L41" s="6"/>
      <c r="M41" s="268"/>
      <c r="N41" s="268"/>
      <c r="O41" s="268"/>
      <c r="P41" s="268"/>
      <c r="Q41" s="268"/>
      <c r="R41" s="269"/>
      <c r="S41" s="206"/>
    </row>
    <row r="42" spans="1:19" ht="15" customHeight="1" x14ac:dyDescent="0.2">
      <c r="A42" s="204"/>
      <c r="B42" s="265" t="s">
        <v>655</v>
      </c>
      <c r="C42" s="6"/>
      <c r="D42" s="6"/>
      <c r="E42" s="6"/>
      <c r="F42" s="6"/>
      <c r="G42" s="6"/>
      <c r="H42" s="6"/>
      <c r="I42" s="6"/>
      <c r="J42" s="6"/>
      <c r="K42" s="6"/>
      <c r="L42" s="6"/>
      <c r="M42" s="268"/>
      <c r="N42" s="268"/>
      <c r="O42" s="268"/>
      <c r="P42" s="268"/>
      <c r="Q42" s="268"/>
      <c r="R42" s="269"/>
      <c r="S42" s="206"/>
    </row>
    <row r="43" spans="1:19" ht="8.1" customHeight="1" thickBot="1" x14ac:dyDescent="0.25">
      <c r="A43" s="333"/>
      <c r="B43" s="282"/>
      <c r="C43" s="283"/>
      <c r="D43" s="284"/>
      <c r="E43" s="284"/>
      <c r="F43" s="284"/>
      <c r="G43" s="284"/>
      <c r="H43" s="284"/>
      <c r="I43" s="284"/>
      <c r="J43" s="284"/>
      <c r="K43" s="284"/>
      <c r="L43" s="284"/>
      <c r="M43" s="284"/>
      <c r="N43" s="284"/>
      <c r="O43" s="284"/>
      <c r="P43" s="284"/>
      <c r="Q43" s="284"/>
      <c r="R43" s="276"/>
      <c r="S43" s="332"/>
    </row>
    <row r="44" spans="1:19" ht="15" customHeight="1" x14ac:dyDescent="0.2">
      <c r="A44" s="204"/>
      <c r="B44" s="795" t="s">
        <v>350</v>
      </c>
      <c r="C44" s="277"/>
      <c r="D44" s="797"/>
      <c r="E44" s="797"/>
      <c r="F44" s="797"/>
      <c r="G44" s="797"/>
      <c r="H44" s="797"/>
      <c r="I44" s="797"/>
      <c r="J44" s="797"/>
      <c r="K44" s="797"/>
      <c r="L44" s="797"/>
      <c r="M44" s="797"/>
      <c r="N44" s="797"/>
      <c r="O44" s="797"/>
      <c r="P44" s="797"/>
      <c r="Q44" s="797"/>
      <c r="R44" s="798"/>
      <c r="S44" s="206"/>
    </row>
    <row r="45" spans="1:19" ht="15" customHeight="1" x14ac:dyDescent="0.2">
      <c r="A45" s="204"/>
      <c r="B45" s="285" t="s">
        <v>362</v>
      </c>
      <c r="C45" s="286"/>
      <c r="D45" s="279"/>
      <c r="E45" s="279"/>
      <c r="F45" s="279"/>
      <c r="G45" s="279"/>
      <c r="H45" s="279"/>
      <c r="I45" s="279"/>
      <c r="J45" s="279"/>
      <c r="K45" s="279"/>
      <c r="L45" s="279"/>
      <c r="M45" s="279"/>
      <c r="N45" s="279"/>
      <c r="O45" s="279"/>
      <c r="P45" s="279"/>
      <c r="Q45" s="279"/>
      <c r="R45" s="280"/>
      <c r="S45" s="206"/>
    </row>
    <row r="46" spans="1:19" ht="15" customHeight="1" x14ac:dyDescent="0.2">
      <c r="A46" s="204"/>
      <c r="B46" s="271"/>
      <c r="C46" s="267" t="s">
        <v>360</v>
      </c>
      <c r="D46" s="268"/>
      <c r="E46" s="268"/>
      <c r="F46" s="268"/>
      <c r="G46" s="268"/>
      <c r="H46" s="268"/>
      <c r="I46" s="268"/>
      <c r="J46" s="268"/>
      <c r="K46" s="268"/>
      <c r="L46" s="268"/>
      <c r="M46" s="268"/>
      <c r="N46" s="268"/>
      <c r="O46" s="268"/>
      <c r="P46" s="268"/>
      <c r="Q46" s="268"/>
      <c r="R46" s="269"/>
      <c r="S46" s="206"/>
    </row>
    <row r="47" spans="1:19" ht="15" customHeight="1" x14ac:dyDescent="0.2">
      <c r="A47" s="204"/>
      <c r="B47" s="271" t="s">
        <v>361</v>
      </c>
      <c r="C47" s="267"/>
      <c r="D47" s="268"/>
      <c r="E47" s="268"/>
      <c r="F47" s="268"/>
      <c r="G47" s="268"/>
      <c r="H47" s="268"/>
      <c r="I47" s="268"/>
      <c r="J47" s="268"/>
      <c r="K47" s="268"/>
      <c r="L47" s="268"/>
      <c r="M47" s="268"/>
      <c r="N47" s="268"/>
      <c r="O47" s="268"/>
      <c r="P47" s="268"/>
      <c r="Q47" s="268"/>
      <c r="R47" s="269"/>
      <c r="S47" s="206"/>
    </row>
    <row r="48" spans="1:19" ht="8.1" customHeight="1" thickBot="1" x14ac:dyDescent="0.25">
      <c r="A48" s="204"/>
      <c r="B48" s="282"/>
      <c r="C48" s="283"/>
      <c r="D48" s="284"/>
      <c r="E48" s="284"/>
      <c r="F48" s="284"/>
      <c r="G48" s="284"/>
      <c r="H48" s="284"/>
      <c r="I48" s="284"/>
      <c r="J48" s="284"/>
      <c r="K48" s="284"/>
      <c r="L48" s="284"/>
      <c r="M48" s="284"/>
      <c r="N48" s="284"/>
      <c r="O48" s="284"/>
      <c r="P48" s="284"/>
      <c r="Q48" s="284"/>
      <c r="R48" s="276"/>
      <c r="S48" s="206"/>
    </row>
    <row r="49" spans="1:19" ht="15" customHeight="1" x14ac:dyDescent="0.2">
      <c r="A49" s="258"/>
      <c r="B49" s="259"/>
      <c r="C49" s="259"/>
      <c r="D49" s="259"/>
      <c r="E49" s="259"/>
      <c r="F49" s="259"/>
      <c r="G49" s="259"/>
      <c r="H49" s="259"/>
      <c r="I49" s="259"/>
      <c r="J49" s="259"/>
      <c r="K49" s="259"/>
      <c r="L49" s="259"/>
      <c r="M49" s="259"/>
      <c r="N49" s="259"/>
      <c r="O49" s="259"/>
      <c r="P49" s="259"/>
      <c r="Q49" s="259"/>
      <c r="R49" s="259"/>
      <c r="S49" s="260"/>
    </row>
    <row r="50" spans="1:19" ht="15" customHeight="1" thickBot="1" x14ac:dyDescent="0.25">
      <c r="A50" s="295"/>
      <c r="B50" s="301"/>
      <c r="C50" s="301"/>
      <c r="D50" s="301"/>
      <c r="E50" s="301"/>
      <c r="F50" s="301"/>
      <c r="G50" s="301"/>
      <c r="H50" s="301"/>
      <c r="I50" s="301"/>
      <c r="J50" s="301"/>
      <c r="K50" s="301"/>
      <c r="L50" s="301"/>
      <c r="M50" s="301"/>
      <c r="N50" s="301"/>
      <c r="O50" s="301"/>
      <c r="P50" s="301"/>
      <c r="Q50" s="301"/>
      <c r="R50" s="301"/>
      <c r="S50" s="296"/>
    </row>
    <row r="51" spans="1:19" ht="15" customHeight="1" x14ac:dyDescent="0.2">
      <c r="A51" s="204"/>
      <c r="B51" s="1092" t="s">
        <v>140</v>
      </c>
      <c r="C51" s="1099"/>
      <c r="D51" s="1099"/>
      <c r="E51" s="1099"/>
      <c r="F51" s="1099"/>
      <c r="G51" s="1099"/>
      <c r="H51" s="1099"/>
      <c r="I51" s="1099"/>
      <c r="J51" s="1099"/>
      <c r="K51" s="1099"/>
      <c r="L51" s="1099"/>
      <c r="M51" s="1099"/>
      <c r="N51" s="1099"/>
      <c r="O51" s="1099"/>
      <c r="P51" s="1099"/>
      <c r="Q51" s="1099"/>
      <c r="R51" s="1100"/>
      <c r="S51" s="206"/>
    </row>
    <row r="52" spans="1:19" ht="15" customHeight="1" x14ac:dyDescent="0.2">
      <c r="A52" s="204"/>
      <c r="B52" s="270" t="s">
        <v>207</v>
      </c>
      <c r="R52" s="275"/>
      <c r="S52" s="206"/>
    </row>
    <row r="53" spans="1:19" ht="15" customHeight="1" x14ac:dyDescent="0.2">
      <c r="A53" s="204"/>
      <c r="B53" s="270" t="s">
        <v>141</v>
      </c>
      <c r="R53" s="275"/>
      <c r="S53" s="206"/>
    </row>
    <row r="54" spans="1:19" ht="15" customHeight="1" x14ac:dyDescent="0.2">
      <c r="A54" s="204"/>
      <c r="B54" s="270" t="s">
        <v>370</v>
      </c>
      <c r="R54" s="275"/>
      <c r="S54" s="206"/>
    </row>
    <row r="55" spans="1:19" ht="15" customHeight="1" x14ac:dyDescent="0.2">
      <c r="A55" s="204"/>
      <c r="B55" s="270" t="s">
        <v>146</v>
      </c>
      <c r="R55" s="275"/>
      <c r="S55" s="206"/>
    </row>
    <row r="56" spans="1:19" ht="15" customHeight="1" x14ac:dyDescent="0.2">
      <c r="A56" s="204"/>
      <c r="B56" s="270" t="s">
        <v>142</v>
      </c>
      <c r="R56" s="275"/>
      <c r="S56" s="206"/>
    </row>
    <row r="57" spans="1:19" ht="15" customHeight="1" x14ac:dyDescent="0.2">
      <c r="A57" s="204"/>
      <c r="B57" s="270"/>
      <c r="C57" s="207" t="s">
        <v>147</v>
      </c>
      <c r="F57" s="6"/>
      <c r="G57" s="6"/>
      <c r="H57" s="6"/>
      <c r="I57" s="6"/>
      <c r="J57" s="6"/>
      <c r="K57" s="6"/>
      <c r="L57" s="6"/>
      <c r="M57" s="6"/>
      <c r="N57" s="6"/>
      <c r="O57" s="6"/>
      <c r="P57" s="6"/>
      <c r="Q57" s="6"/>
      <c r="R57" s="266"/>
      <c r="S57" s="206"/>
    </row>
    <row r="58" spans="1:19" ht="6.95" customHeight="1" thickBot="1" x14ac:dyDescent="0.25">
      <c r="A58" s="204"/>
      <c r="B58" s="287"/>
      <c r="C58" s="288"/>
      <c r="D58" s="288"/>
      <c r="E58" s="288"/>
      <c r="F58" s="273"/>
      <c r="G58" s="273"/>
      <c r="H58" s="273"/>
      <c r="I58" s="273"/>
      <c r="J58" s="273"/>
      <c r="K58" s="273"/>
      <c r="L58" s="273"/>
      <c r="M58" s="273"/>
      <c r="N58" s="273"/>
      <c r="O58" s="273"/>
      <c r="P58" s="273"/>
      <c r="Q58" s="273"/>
      <c r="R58" s="274"/>
      <c r="S58" s="206"/>
    </row>
    <row r="59" spans="1:19" ht="15" customHeight="1" x14ac:dyDescent="0.2">
      <c r="A59" s="204"/>
      <c r="B59" s="289" t="s">
        <v>349</v>
      </c>
      <c r="C59" s="290"/>
      <c r="D59" s="290"/>
      <c r="E59" s="290"/>
      <c r="F59" s="290"/>
      <c r="G59" s="290"/>
      <c r="H59" s="290"/>
      <c r="I59" s="290"/>
      <c r="J59" s="290"/>
      <c r="K59" s="290"/>
      <c r="L59" s="290"/>
      <c r="M59" s="290"/>
      <c r="N59" s="290"/>
      <c r="O59" s="290"/>
      <c r="P59" s="290"/>
      <c r="Q59" s="290"/>
      <c r="R59" s="798"/>
      <c r="S59" s="206"/>
    </row>
    <row r="60" spans="1:19" ht="15" customHeight="1" x14ac:dyDescent="0.2">
      <c r="A60" s="204"/>
      <c r="B60" s="265" t="s">
        <v>191</v>
      </c>
      <c r="C60" s="6"/>
      <c r="D60" s="6"/>
      <c r="E60" s="6"/>
      <c r="F60" s="6"/>
      <c r="G60" s="6"/>
      <c r="H60" s="6"/>
      <c r="I60" s="6"/>
      <c r="J60" s="6"/>
      <c r="K60" s="6"/>
      <c r="L60" s="6"/>
      <c r="M60" s="268"/>
      <c r="N60" s="268"/>
      <c r="O60" s="268"/>
      <c r="P60" s="268"/>
      <c r="Q60" s="268"/>
      <c r="R60" s="269"/>
      <c r="S60" s="206"/>
    </row>
    <row r="61" spans="1:19" ht="15" customHeight="1" x14ac:dyDescent="0.2">
      <c r="A61" s="204"/>
      <c r="B61" s="265"/>
      <c r="D61" s="6"/>
      <c r="E61" s="796" t="s">
        <v>159</v>
      </c>
      <c r="F61" s="1098"/>
      <c r="G61" s="1098"/>
      <c r="H61" s="1098"/>
      <c r="I61" s="1098"/>
      <c r="J61" s="1098"/>
      <c r="K61" s="1098"/>
      <c r="L61" s="1098"/>
      <c r="M61" s="1098"/>
      <c r="N61" s="1098"/>
      <c r="O61" s="1098"/>
      <c r="P61" s="1098"/>
      <c r="Q61" s="1098"/>
      <c r="R61" s="266"/>
      <c r="S61" s="206"/>
    </row>
    <row r="62" spans="1:19" ht="15" customHeight="1" x14ac:dyDescent="0.2">
      <c r="A62" s="204"/>
      <c r="B62" s="265" t="s">
        <v>138</v>
      </c>
      <c r="C62" s="6"/>
      <c r="D62" s="6"/>
      <c r="E62" s="6"/>
      <c r="F62" s="6"/>
      <c r="G62" s="969"/>
      <c r="H62" s="969"/>
      <c r="I62" s="969"/>
      <c r="J62" s="969"/>
      <c r="K62" s="969"/>
      <c r="L62" s="969"/>
      <c r="M62" s="969"/>
      <c r="N62" s="969"/>
      <c r="O62" s="969"/>
      <c r="P62" s="969"/>
      <c r="Q62" s="969"/>
      <c r="R62" s="266"/>
      <c r="S62" s="206"/>
    </row>
    <row r="63" spans="1:19" ht="15" customHeight="1" x14ac:dyDescent="0.2">
      <c r="A63" s="204"/>
      <c r="B63" s="270" t="s">
        <v>160</v>
      </c>
      <c r="H63" s="6"/>
      <c r="I63" s="6"/>
      <c r="J63" s="6"/>
      <c r="K63" s="6"/>
      <c r="L63" s="6"/>
      <c r="M63" s="6"/>
      <c r="N63" s="6"/>
      <c r="O63" s="6"/>
      <c r="P63" s="6"/>
      <c r="Q63" s="6"/>
      <c r="R63" s="266"/>
      <c r="S63" s="206"/>
    </row>
    <row r="64" spans="1:19" ht="15" customHeight="1" x14ac:dyDescent="0.2">
      <c r="A64" s="204"/>
      <c r="B64" s="270" t="s">
        <v>393</v>
      </c>
      <c r="R64" s="275"/>
      <c r="S64" s="206"/>
    </row>
    <row r="65" spans="1:19" ht="15" customHeight="1" x14ac:dyDescent="0.2">
      <c r="A65" s="204"/>
      <c r="B65" s="270"/>
      <c r="E65" s="796" t="s">
        <v>159</v>
      </c>
      <c r="F65" s="1098"/>
      <c r="G65" s="1098"/>
      <c r="H65" s="1098"/>
      <c r="I65" s="1098"/>
      <c r="J65" s="1098"/>
      <c r="K65" s="1098"/>
      <c r="L65" s="1098"/>
      <c r="M65" s="1098"/>
      <c r="N65" s="1098"/>
      <c r="O65" s="1098"/>
      <c r="P65" s="1098"/>
      <c r="Q65" s="1098"/>
      <c r="R65" s="266"/>
      <c r="S65" s="206"/>
    </row>
    <row r="66" spans="1:19" ht="15" customHeight="1" x14ac:dyDescent="0.2">
      <c r="A66" s="204"/>
      <c r="B66" s="270" t="s">
        <v>34</v>
      </c>
      <c r="J66" s="6"/>
      <c r="K66" s="6"/>
      <c r="L66" s="6"/>
      <c r="M66" s="6"/>
      <c r="N66" s="6"/>
      <c r="O66" s="6"/>
      <c r="P66" s="6"/>
      <c r="Q66" s="6"/>
      <c r="R66" s="266"/>
      <c r="S66" s="206"/>
    </row>
    <row r="67" spans="1:19" ht="15" customHeight="1" x14ac:dyDescent="0.2">
      <c r="A67" s="204"/>
      <c r="B67" s="270" t="s">
        <v>161</v>
      </c>
      <c r="R67" s="275"/>
      <c r="S67" s="206"/>
    </row>
    <row r="68" spans="1:19" ht="15" customHeight="1" x14ac:dyDescent="0.2">
      <c r="A68" s="204"/>
      <c r="B68" s="270" t="s">
        <v>49</v>
      </c>
      <c r="R68" s="275"/>
      <c r="S68" s="206"/>
    </row>
    <row r="69" spans="1:19" ht="15" customHeight="1" x14ac:dyDescent="0.2">
      <c r="A69" s="204"/>
      <c r="B69" s="270" t="s">
        <v>379</v>
      </c>
      <c r="R69" s="275"/>
      <c r="S69" s="206"/>
    </row>
    <row r="70" spans="1:19" ht="15" customHeight="1" x14ac:dyDescent="0.2">
      <c r="A70" s="204"/>
      <c r="B70" s="270" t="s">
        <v>164</v>
      </c>
      <c r="R70" s="275"/>
      <c r="S70" s="206"/>
    </row>
    <row r="71" spans="1:19" ht="15" customHeight="1" x14ac:dyDescent="0.2">
      <c r="A71" s="204"/>
      <c r="B71" s="270" t="s">
        <v>154</v>
      </c>
      <c r="R71" s="275"/>
      <c r="S71" s="206"/>
    </row>
    <row r="72" spans="1:19" ht="15" customHeight="1" x14ac:dyDescent="0.2">
      <c r="A72" s="204"/>
      <c r="B72" s="270" t="s">
        <v>156</v>
      </c>
      <c r="R72" s="275"/>
      <c r="S72" s="206"/>
    </row>
    <row r="73" spans="1:19" ht="15" customHeight="1" x14ac:dyDescent="0.2">
      <c r="A73" s="204"/>
      <c r="B73" s="270" t="s">
        <v>194</v>
      </c>
      <c r="R73" s="275"/>
      <c r="S73" s="206"/>
    </row>
    <row r="74" spans="1:19" ht="15" customHeight="1" x14ac:dyDescent="0.2">
      <c r="A74" s="204"/>
      <c r="B74" s="270" t="s">
        <v>192</v>
      </c>
      <c r="R74" s="275"/>
      <c r="S74" s="206"/>
    </row>
    <row r="75" spans="1:19" ht="15" customHeight="1" x14ac:dyDescent="0.2">
      <c r="A75" s="204"/>
      <c r="B75" s="270"/>
      <c r="C75" s="207" t="s">
        <v>195</v>
      </c>
      <c r="D75" s="292"/>
      <c r="E75" s="292"/>
      <c r="F75" s="292"/>
      <c r="G75" s="292"/>
      <c r="H75" s="292"/>
      <c r="I75" s="292"/>
      <c r="J75" s="292"/>
      <c r="K75" s="292"/>
      <c r="L75" s="292"/>
      <c r="R75" s="275"/>
      <c r="S75" s="206"/>
    </row>
    <row r="76" spans="1:19" ht="15" customHeight="1" x14ac:dyDescent="0.2">
      <c r="A76" s="204"/>
      <c r="B76" s="270"/>
      <c r="C76" s="207" t="s">
        <v>196</v>
      </c>
      <c r="R76" s="275"/>
      <c r="S76" s="206"/>
    </row>
    <row r="77" spans="1:19" ht="15" customHeight="1" x14ac:dyDescent="0.2">
      <c r="A77" s="204"/>
      <c r="B77" s="270"/>
      <c r="C77" s="207" t="s">
        <v>193</v>
      </c>
      <c r="R77" s="275"/>
      <c r="S77" s="206"/>
    </row>
    <row r="78" spans="1:19" ht="5.0999999999999996" customHeight="1" x14ac:dyDescent="0.2">
      <c r="A78" s="204"/>
      <c r="B78" s="270"/>
      <c r="R78" s="275"/>
      <c r="S78" s="206"/>
    </row>
    <row r="79" spans="1:19" ht="15" customHeight="1" x14ac:dyDescent="0.2">
      <c r="A79" s="204"/>
      <c r="B79" s="293" t="s">
        <v>605</v>
      </c>
      <c r="C79" s="292"/>
      <c r="D79" s="292"/>
      <c r="E79" s="292"/>
      <c r="F79" s="292"/>
      <c r="G79" s="292"/>
      <c r="H79" s="292"/>
      <c r="I79" s="292"/>
      <c r="J79" s="292"/>
      <c r="K79" s="292"/>
      <c r="R79" s="275"/>
      <c r="S79" s="206"/>
    </row>
    <row r="80" spans="1:19" ht="6.95" customHeight="1" thickBot="1" x14ac:dyDescent="0.25">
      <c r="A80" s="204"/>
      <c r="B80" s="287"/>
      <c r="C80" s="288"/>
      <c r="D80" s="288"/>
      <c r="E80" s="288"/>
      <c r="F80" s="288"/>
      <c r="G80" s="288"/>
      <c r="H80" s="288"/>
      <c r="I80" s="288"/>
      <c r="J80" s="288"/>
      <c r="K80" s="288"/>
      <c r="L80" s="288"/>
      <c r="M80" s="288"/>
      <c r="N80" s="288"/>
      <c r="O80" s="288"/>
      <c r="P80" s="288"/>
      <c r="Q80" s="288"/>
      <c r="R80" s="294"/>
      <c r="S80" s="206"/>
    </row>
    <row r="81" spans="1:19" ht="15" customHeight="1" x14ac:dyDescent="0.2">
      <c r="A81" s="204"/>
      <c r="B81" s="795" t="s">
        <v>157</v>
      </c>
      <c r="C81" s="797"/>
      <c r="D81" s="797"/>
      <c r="E81" s="797"/>
      <c r="F81" s="797"/>
      <c r="G81" s="797"/>
      <c r="H81" s="797"/>
      <c r="I81" s="797"/>
      <c r="J81" s="797"/>
      <c r="K81" s="797"/>
      <c r="L81" s="797"/>
      <c r="M81" s="797"/>
      <c r="N81" s="797"/>
      <c r="O81" s="797"/>
      <c r="P81" s="797"/>
      <c r="Q81" s="797"/>
      <c r="R81" s="798"/>
      <c r="S81" s="206"/>
    </row>
    <row r="82" spans="1:19" ht="15" customHeight="1" x14ac:dyDescent="0.2">
      <c r="A82" s="204"/>
      <c r="B82" s="270" t="s">
        <v>394</v>
      </c>
      <c r="R82" s="275"/>
      <c r="S82" s="206"/>
    </row>
    <row r="83" spans="1:19" ht="15" customHeight="1" x14ac:dyDescent="0.2">
      <c r="A83" s="204"/>
      <c r="B83" s="270"/>
      <c r="C83" s="207" t="s">
        <v>396</v>
      </c>
      <c r="K83" s="631"/>
      <c r="R83" s="275"/>
      <c r="S83" s="206"/>
    </row>
    <row r="84" spans="1:19" ht="15" customHeight="1" x14ac:dyDescent="0.2">
      <c r="A84" s="204"/>
      <c r="B84" s="270"/>
      <c r="C84" s="207" t="s">
        <v>395</v>
      </c>
      <c r="K84" s="794"/>
      <c r="R84" s="275"/>
      <c r="S84" s="206"/>
    </row>
    <row r="85" spans="1:19" ht="15" customHeight="1" x14ac:dyDescent="0.2">
      <c r="A85" s="204"/>
      <c r="B85" s="270"/>
      <c r="C85" s="207" t="s">
        <v>158</v>
      </c>
      <c r="R85" s="275"/>
      <c r="S85" s="206"/>
    </row>
    <row r="86" spans="1:19" ht="15" customHeight="1" x14ac:dyDescent="0.2">
      <c r="A86" s="204"/>
      <c r="B86" s="270"/>
      <c r="C86" s="207" t="s">
        <v>397</v>
      </c>
      <c r="R86" s="275"/>
      <c r="S86" s="206"/>
    </row>
    <row r="87" spans="1:19" ht="15" customHeight="1" x14ac:dyDescent="0.2">
      <c r="A87" s="204"/>
      <c r="B87" s="270"/>
      <c r="C87" s="207" t="s">
        <v>380</v>
      </c>
      <c r="R87" s="275"/>
      <c r="S87" s="206"/>
    </row>
    <row r="88" spans="1:19" ht="15" customHeight="1" x14ac:dyDescent="0.2">
      <c r="A88" s="204"/>
      <c r="B88" s="270" t="s">
        <v>125</v>
      </c>
      <c r="R88" s="275"/>
      <c r="S88" s="206"/>
    </row>
    <row r="89" spans="1:19" ht="15" customHeight="1" x14ac:dyDescent="0.2">
      <c r="A89" s="204"/>
      <c r="B89" s="270"/>
      <c r="C89" s="207" t="s">
        <v>33</v>
      </c>
      <c r="R89" s="275"/>
      <c r="S89" s="206"/>
    </row>
    <row r="90" spans="1:19" ht="6.95" customHeight="1" thickBot="1" x14ac:dyDescent="0.25">
      <c r="A90" s="204"/>
      <c r="B90" s="287"/>
      <c r="C90" s="288"/>
      <c r="D90" s="288"/>
      <c r="E90" s="288"/>
      <c r="F90" s="288"/>
      <c r="G90" s="288"/>
      <c r="H90" s="288"/>
      <c r="I90" s="288"/>
      <c r="J90" s="288"/>
      <c r="K90" s="288"/>
      <c r="L90" s="288"/>
      <c r="M90" s="288"/>
      <c r="N90" s="288"/>
      <c r="O90" s="288"/>
      <c r="P90" s="288"/>
      <c r="Q90" s="288"/>
      <c r="R90" s="294"/>
      <c r="S90" s="206"/>
    </row>
    <row r="91" spans="1:19" ht="15" customHeight="1" x14ac:dyDescent="0.2">
      <c r="A91" s="204"/>
      <c r="B91" s="795" t="s">
        <v>205</v>
      </c>
      <c r="C91" s="797"/>
      <c r="D91" s="797"/>
      <c r="E91" s="797"/>
      <c r="F91" s="797"/>
      <c r="G91" s="797"/>
      <c r="H91" s="797"/>
      <c r="I91" s="797"/>
      <c r="J91" s="797"/>
      <c r="K91" s="797"/>
      <c r="L91" s="797"/>
      <c r="M91" s="797"/>
      <c r="N91" s="797"/>
      <c r="O91" s="797"/>
      <c r="P91" s="797"/>
      <c r="Q91" s="797"/>
      <c r="R91" s="798"/>
      <c r="S91" s="206"/>
    </row>
    <row r="92" spans="1:19" ht="15" customHeight="1" x14ac:dyDescent="0.2">
      <c r="A92" s="204"/>
      <c r="B92" s="270" t="s">
        <v>165</v>
      </c>
      <c r="R92" s="275"/>
      <c r="S92" s="206"/>
    </row>
    <row r="93" spans="1:19" ht="15" customHeight="1" x14ac:dyDescent="0.2">
      <c r="A93" s="204"/>
      <c r="B93" s="270"/>
      <c r="C93" s="207" t="s">
        <v>126</v>
      </c>
      <c r="H93" s="631"/>
      <c r="R93" s="275"/>
      <c r="S93" s="206"/>
    </row>
    <row r="94" spans="1:19" ht="15" customHeight="1" x14ac:dyDescent="0.2">
      <c r="A94" s="204"/>
      <c r="B94" s="270" t="s">
        <v>210</v>
      </c>
      <c r="R94" s="275"/>
      <c r="S94" s="206"/>
    </row>
    <row r="95" spans="1:19" ht="15" customHeight="1" x14ac:dyDescent="0.2">
      <c r="A95" s="204"/>
      <c r="B95" s="270" t="s">
        <v>381</v>
      </c>
      <c r="R95" s="275"/>
      <c r="S95" s="206"/>
    </row>
    <row r="96" spans="1:19" ht="15" customHeight="1" x14ac:dyDescent="0.2">
      <c r="A96" s="204"/>
      <c r="B96" s="270"/>
      <c r="C96" s="207" t="s">
        <v>382</v>
      </c>
      <c r="K96" s="631"/>
      <c r="R96" s="275"/>
      <c r="S96" s="206"/>
    </row>
    <row r="97" spans="1:20" ht="15" customHeight="1" x14ac:dyDescent="0.2">
      <c r="A97" s="204"/>
      <c r="B97" s="270" t="s">
        <v>208</v>
      </c>
      <c r="R97" s="275"/>
      <c r="S97" s="206"/>
    </row>
    <row r="98" spans="1:20" ht="15" customHeight="1" x14ac:dyDescent="0.2">
      <c r="A98" s="204"/>
      <c r="B98" s="270"/>
      <c r="C98" s="207" t="s">
        <v>41</v>
      </c>
      <c r="F98" s="1098"/>
      <c r="G98" s="1098"/>
      <c r="H98" s="1098"/>
      <c r="I98" s="1098"/>
      <c r="J98" s="1098"/>
      <c r="K98" s="1098"/>
      <c r="L98" s="1098"/>
      <c r="M98" s="1098"/>
      <c r="N98" s="1098"/>
      <c r="O98" s="1098"/>
      <c r="P98" s="1098"/>
      <c r="Q98" s="1098"/>
      <c r="R98" s="266"/>
      <c r="S98" s="206"/>
    </row>
    <row r="99" spans="1:20" ht="6.75" customHeight="1" thickBot="1" x14ac:dyDescent="0.25">
      <c r="A99" s="204"/>
      <c r="B99" s="287"/>
      <c r="C99" s="288"/>
      <c r="D99" s="288"/>
      <c r="E99" s="288"/>
      <c r="F99" s="288"/>
      <c r="G99" s="288"/>
      <c r="H99" s="288"/>
      <c r="I99" s="288"/>
      <c r="J99" s="288"/>
      <c r="K99" s="288"/>
      <c r="L99" s="288"/>
      <c r="M99" s="288"/>
      <c r="N99" s="288"/>
      <c r="O99" s="288"/>
      <c r="P99" s="288"/>
      <c r="Q99" s="288"/>
      <c r="R99" s="294"/>
      <c r="S99" s="206"/>
    </row>
    <row r="100" spans="1:20" ht="15" customHeight="1" x14ac:dyDescent="0.2">
      <c r="A100" s="258"/>
      <c r="B100" s="259"/>
      <c r="C100" s="259"/>
      <c r="D100" s="259"/>
      <c r="E100" s="259"/>
      <c r="F100" s="259"/>
      <c r="G100" s="259"/>
      <c r="H100" s="259"/>
      <c r="I100" s="259"/>
      <c r="J100" s="259"/>
      <c r="K100" s="259"/>
      <c r="L100" s="259"/>
      <c r="M100" s="259"/>
      <c r="N100" s="259"/>
      <c r="O100" s="259"/>
      <c r="P100" s="259"/>
      <c r="Q100" s="259"/>
      <c r="R100" s="259"/>
      <c r="S100" s="260"/>
    </row>
    <row r="101" spans="1:20" ht="15" customHeight="1" thickBot="1" x14ac:dyDescent="0.25">
      <c r="A101" s="295"/>
      <c r="B101" s="301"/>
      <c r="C101" s="301"/>
      <c r="D101" s="301"/>
      <c r="E101" s="301"/>
      <c r="F101" s="301"/>
      <c r="G101" s="301"/>
      <c r="H101" s="301"/>
      <c r="I101" s="301"/>
      <c r="J101" s="301"/>
      <c r="K101" s="301"/>
      <c r="L101" s="301"/>
      <c r="M101" s="301"/>
      <c r="N101" s="301"/>
      <c r="O101" s="301"/>
      <c r="P101" s="301"/>
      <c r="Q101" s="301"/>
      <c r="R101" s="301"/>
      <c r="S101" s="296"/>
    </row>
    <row r="102" spans="1:20" ht="15" customHeight="1" x14ac:dyDescent="0.2">
      <c r="A102" s="204"/>
      <c r="B102" s="795" t="s">
        <v>606</v>
      </c>
      <c r="C102" s="797"/>
      <c r="D102" s="797"/>
      <c r="E102" s="797"/>
      <c r="F102" s="797"/>
      <c r="G102" s="797"/>
      <c r="H102" s="797"/>
      <c r="I102" s="797"/>
      <c r="J102" s="797"/>
      <c r="K102" s="797"/>
      <c r="L102" s="797"/>
      <c r="M102" s="797"/>
      <c r="N102" s="797"/>
      <c r="O102" s="797"/>
      <c r="P102" s="797"/>
      <c r="Q102" s="797"/>
      <c r="R102" s="798"/>
      <c r="S102" s="206"/>
      <c r="T102" s="254"/>
    </row>
    <row r="103" spans="1:20" ht="15" customHeight="1" x14ac:dyDescent="0.2">
      <c r="A103" s="204"/>
      <c r="B103" s="265" t="s">
        <v>201</v>
      </c>
      <c r="C103" s="6"/>
      <c r="D103" s="6"/>
      <c r="E103" s="6"/>
      <c r="F103" s="6"/>
      <c r="G103" s="6"/>
      <c r="H103" s="6"/>
      <c r="I103" s="6"/>
      <c r="J103" s="6"/>
      <c r="K103" s="6"/>
      <c r="L103" s="6"/>
      <c r="M103" s="6"/>
      <c r="N103" s="6"/>
      <c r="O103" s="6"/>
      <c r="P103" s="6"/>
      <c r="Q103" s="6"/>
      <c r="R103" s="266"/>
      <c r="S103" s="206"/>
    </row>
    <row r="104" spans="1:20" ht="15" customHeight="1" x14ac:dyDescent="0.2">
      <c r="A104" s="204"/>
      <c r="B104" s="270"/>
      <c r="C104" s="1103" t="s">
        <v>198</v>
      </c>
      <c r="D104" s="1103"/>
      <c r="E104" s="1103"/>
      <c r="R104" s="275"/>
      <c r="S104" s="206"/>
    </row>
    <row r="105" spans="1:20" ht="15" customHeight="1" x14ac:dyDescent="0.2">
      <c r="A105" s="204"/>
      <c r="B105" s="270"/>
      <c r="C105" s="1103" t="s">
        <v>199</v>
      </c>
      <c r="D105" s="1103"/>
      <c r="E105" s="1103"/>
      <c r="R105" s="275"/>
      <c r="S105" s="206"/>
    </row>
    <row r="106" spans="1:20" ht="15" customHeight="1" x14ac:dyDescent="0.2">
      <c r="A106" s="204"/>
      <c r="B106" s="270"/>
      <c r="C106" s="1103" t="s">
        <v>398</v>
      </c>
      <c r="D106" s="1103"/>
      <c r="E106" s="1103"/>
      <c r="R106" s="275"/>
      <c r="S106" s="206"/>
    </row>
    <row r="107" spans="1:20" ht="8.1" customHeight="1" x14ac:dyDescent="0.2">
      <c r="A107" s="204"/>
      <c r="B107" s="270"/>
      <c r="R107" s="275"/>
      <c r="S107" s="206"/>
    </row>
    <row r="108" spans="1:20" ht="15" customHeight="1" x14ac:dyDescent="0.2">
      <c r="A108" s="204"/>
      <c r="B108" s="270" t="s">
        <v>197</v>
      </c>
      <c r="R108" s="275"/>
      <c r="S108" s="206"/>
    </row>
    <row r="109" spans="1:20" ht="15" customHeight="1" x14ac:dyDescent="0.2">
      <c r="A109" s="204"/>
      <c r="B109" s="270"/>
      <c r="R109" s="275"/>
      <c r="S109" s="206"/>
    </row>
    <row r="110" spans="1:20" ht="8.1" customHeight="1" x14ac:dyDescent="0.2">
      <c r="A110" s="204"/>
      <c r="B110" s="270"/>
      <c r="R110" s="275"/>
      <c r="S110" s="206"/>
    </row>
    <row r="111" spans="1:20" ht="15" customHeight="1" x14ac:dyDescent="0.2">
      <c r="A111" s="204"/>
      <c r="B111" s="270" t="s">
        <v>202</v>
      </c>
      <c r="R111" s="275"/>
      <c r="S111" s="206"/>
    </row>
    <row r="112" spans="1:20" ht="8.1" customHeight="1" x14ac:dyDescent="0.2">
      <c r="A112" s="204"/>
      <c r="B112" s="270"/>
      <c r="R112" s="275"/>
      <c r="S112" s="206"/>
    </row>
    <row r="113" spans="1:19" ht="15" customHeight="1" x14ac:dyDescent="0.2">
      <c r="A113" s="204"/>
      <c r="B113" s="270" t="s">
        <v>200</v>
      </c>
      <c r="R113" s="275"/>
      <c r="S113" s="206"/>
    </row>
    <row r="114" spans="1:19" ht="15" customHeight="1" x14ac:dyDescent="0.2">
      <c r="A114" s="204"/>
      <c r="B114" s="270" t="s">
        <v>206</v>
      </c>
      <c r="R114" s="275"/>
      <c r="S114" s="206"/>
    </row>
    <row r="115" spans="1:19" ht="15" customHeight="1" x14ac:dyDescent="0.2">
      <c r="A115" s="204"/>
      <c r="B115" s="270"/>
      <c r="R115" s="275"/>
      <c r="S115" s="206"/>
    </row>
    <row r="116" spans="1:19" ht="8.1" customHeight="1" thickBot="1" x14ac:dyDescent="0.25">
      <c r="A116" s="204"/>
      <c r="B116" s="287"/>
      <c r="C116" s="288"/>
      <c r="D116" s="288"/>
      <c r="E116" s="288"/>
      <c r="F116" s="288"/>
      <c r="G116" s="288"/>
      <c r="H116" s="288"/>
      <c r="I116" s="288"/>
      <c r="J116" s="288"/>
      <c r="K116" s="288"/>
      <c r="L116" s="288"/>
      <c r="M116" s="288"/>
      <c r="N116" s="288"/>
      <c r="O116" s="288"/>
      <c r="P116" s="288"/>
      <c r="Q116" s="288"/>
      <c r="R116" s="294"/>
      <c r="S116" s="206"/>
    </row>
    <row r="117" spans="1:19" ht="15" customHeight="1" x14ac:dyDescent="0.2">
      <c r="A117" s="258"/>
      <c r="B117" s="259"/>
      <c r="C117" s="259"/>
      <c r="D117" s="259"/>
      <c r="E117" s="259"/>
      <c r="F117" s="259"/>
      <c r="G117" s="259"/>
      <c r="H117" s="259"/>
      <c r="I117" s="259"/>
      <c r="J117" s="259"/>
      <c r="K117" s="259"/>
      <c r="L117" s="259"/>
      <c r="M117" s="259"/>
      <c r="N117" s="259"/>
      <c r="O117" s="259"/>
      <c r="P117" s="259"/>
      <c r="Q117" s="259"/>
      <c r="R117" s="259"/>
      <c r="S117" s="260"/>
    </row>
    <row r="119" spans="1:19" ht="48" customHeight="1" x14ac:dyDescent="0.2">
      <c r="B119" s="1104" t="s">
        <v>789</v>
      </c>
      <c r="C119" s="1104"/>
      <c r="D119" s="1104"/>
      <c r="E119" s="1104"/>
      <c r="F119" s="1104"/>
      <c r="G119" s="1104"/>
      <c r="H119" s="1104"/>
      <c r="I119" s="1104"/>
      <c r="J119" s="1104"/>
      <c r="K119" s="1104"/>
      <c r="L119" s="1104"/>
      <c r="M119" s="1104"/>
      <c r="N119" s="1104"/>
      <c r="O119" s="1104"/>
      <c r="P119" s="1104"/>
      <c r="Q119" s="1104"/>
      <c r="R119" s="1104"/>
    </row>
    <row r="120" spans="1:19" ht="11.45" customHeight="1" x14ac:dyDescent="0.2">
      <c r="B120" s="799"/>
      <c r="C120" s="799"/>
      <c r="D120" s="799"/>
      <c r="E120" s="799"/>
      <c r="F120" s="799"/>
      <c r="G120" s="799"/>
      <c r="H120" s="799"/>
      <c r="I120" s="799"/>
      <c r="J120" s="799"/>
      <c r="K120" s="799"/>
      <c r="L120" s="799"/>
      <c r="M120" s="799"/>
      <c r="N120" s="799"/>
      <c r="O120" s="799"/>
      <c r="P120" s="799"/>
      <c r="Q120" s="799"/>
    </row>
    <row r="121" spans="1:19" ht="184.5" customHeight="1" x14ac:dyDescent="0.2">
      <c r="B121" s="1104" t="s">
        <v>660</v>
      </c>
      <c r="C121" s="1104"/>
      <c r="D121" s="1104"/>
      <c r="E121" s="1104"/>
      <c r="F121" s="1104"/>
      <c r="G121" s="1104"/>
      <c r="H121" s="1104"/>
      <c r="I121" s="1104"/>
      <c r="J121" s="1104"/>
      <c r="K121" s="1104"/>
      <c r="L121" s="1104"/>
      <c r="M121" s="1104"/>
      <c r="N121" s="1104"/>
      <c r="O121" s="1104"/>
      <c r="P121" s="1104"/>
      <c r="Q121" s="1104"/>
      <c r="R121" s="1104"/>
      <c r="S121" s="863"/>
    </row>
    <row r="122" spans="1:19" ht="9.9499999999999993" customHeight="1" x14ac:dyDescent="0.2">
      <c r="B122" s="863"/>
      <c r="C122" s="863"/>
      <c r="D122" s="863"/>
      <c r="E122" s="863"/>
      <c r="F122" s="863"/>
      <c r="G122" s="863"/>
      <c r="H122" s="863"/>
      <c r="I122" s="863"/>
      <c r="J122" s="863"/>
      <c r="K122" s="863"/>
      <c r="L122" s="863"/>
      <c r="M122" s="863"/>
      <c r="N122" s="863"/>
      <c r="O122" s="863"/>
      <c r="P122" s="863"/>
      <c r="Q122" s="863"/>
      <c r="R122" s="863"/>
    </row>
    <row r="123" spans="1:19" ht="15" customHeight="1" x14ac:dyDescent="0.2"/>
    <row r="124" spans="1:19" ht="30" customHeight="1" x14ac:dyDescent="0.2">
      <c r="B124" s="1102"/>
      <c r="C124" s="1102"/>
      <c r="D124" s="1102"/>
      <c r="E124" s="1102"/>
      <c r="F124" s="1102"/>
      <c r="G124" s="1102"/>
      <c r="H124" s="1102"/>
      <c r="I124" s="1102"/>
      <c r="K124" s="1102"/>
      <c r="L124" s="1102"/>
      <c r="M124" s="1102"/>
    </row>
    <row r="125" spans="1:19" ht="15" customHeight="1" x14ac:dyDescent="0.2">
      <c r="B125" s="207" t="s">
        <v>88</v>
      </c>
      <c r="K125" s="207" t="s">
        <v>89</v>
      </c>
    </row>
    <row r="127" spans="1:19" ht="30" customHeight="1" x14ac:dyDescent="0.2">
      <c r="B127" s="1102"/>
      <c r="C127" s="1102"/>
      <c r="D127" s="1102"/>
      <c r="E127" s="1102"/>
      <c r="F127" s="1102"/>
      <c r="G127" s="1102"/>
      <c r="H127" s="1102"/>
      <c r="I127" s="1102"/>
      <c r="K127" s="1102"/>
      <c r="L127" s="1102"/>
      <c r="M127" s="1102"/>
    </row>
    <row r="128" spans="1:19" s="297" customFormat="1" ht="15" customHeight="1" x14ac:dyDescent="0.2">
      <c r="B128" s="207" t="s">
        <v>124</v>
      </c>
      <c r="C128" s="207"/>
      <c r="D128" s="207"/>
      <c r="E128" s="207"/>
      <c r="F128" s="207"/>
      <c r="G128" s="207"/>
      <c r="H128" s="207"/>
      <c r="I128" s="207"/>
      <c r="J128" s="207"/>
      <c r="K128" s="207" t="s">
        <v>89</v>
      </c>
      <c r="L128" s="207"/>
      <c r="M128" s="207"/>
    </row>
    <row r="129" spans="2:17" s="297" customFormat="1" ht="15" customHeight="1" x14ac:dyDescent="0.2">
      <c r="B129" s="298"/>
      <c r="C129" s="298"/>
      <c r="D129" s="298"/>
      <c r="E129" s="298"/>
      <c r="F129" s="298"/>
      <c r="G129" s="298"/>
      <c r="H129" s="298"/>
      <c r="I129" s="298"/>
      <c r="K129" s="298"/>
      <c r="L129" s="298"/>
      <c r="M129" s="298"/>
    </row>
    <row r="130" spans="2:17" s="297" customFormat="1" ht="12.6" customHeight="1" x14ac:dyDescent="0.2">
      <c r="B130" s="207" t="s">
        <v>607</v>
      </c>
      <c r="C130" s="759"/>
      <c r="D130" s="759"/>
      <c r="E130" s="759"/>
      <c r="F130" s="759"/>
      <c r="G130" s="759"/>
      <c r="H130" s="759"/>
      <c r="I130" s="759"/>
      <c r="J130" s="759"/>
      <c r="K130" s="759"/>
      <c r="L130" s="759"/>
      <c r="M130" s="759"/>
      <c r="N130" s="759"/>
      <c r="O130" s="759"/>
      <c r="P130" s="759"/>
      <c r="Q130" s="759"/>
    </row>
  </sheetData>
  <sheetProtection algorithmName="SHA-512" hashValue="VtD16fDX8HIxrsAwm6zy1hwfCmcNo5Kz6Eo84y48aYEa9JznSpfeU5r7nW8NuXvH5+QjqX2Y46EYFeksFMDFKA==" saltValue="/wTX6j1QEo1REUBSbHn6Xg==" spinCount="100000" sheet="1" objects="1" scenarios="1" selectLockedCells="1"/>
  <mergeCells count="27">
    <mergeCell ref="B127:I127"/>
    <mergeCell ref="K127:M127"/>
    <mergeCell ref="G62:Q62"/>
    <mergeCell ref="F65:Q65"/>
    <mergeCell ref="C104:E104"/>
    <mergeCell ref="C105:E105"/>
    <mergeCell ref="C106:E106"/>
    <mergeCell ref="B124:I124"/>
    <mergeCell ref="K124:M124"/>
    <mergeCell ref="B121:R121"/>
    <mergeCell ref="B119:R119"/>
    <mergeCell ref="F37:Q37"/>
    <mergeCell ref="B51:R51"/>
    <mergeCell ref="F61:Q61"/>
    <mergeCell ref="F98:Q98"/>
    <mergeCell ref="C14:Q14"/>
    <mergeCell ref="C15:Q15"/>
    <mergeCell ref="B17:R17"/>
    <mergeCell ref="H27:Q27"/>
    <mergeCell ref="H28:Q28"/>
    <mergeCell ref="H36:Q36"/>
    <mergeCell ref="C13:Q13"/>
    <mergeCell ref="B1:R1"/>
    <mergeCell ref="B2:Q2"/>
    <mergeCell ref="B3:R3"/>
    <mergeCell ref="B12:I12"/>
    <mergeCell ref="J12:Q12"/>
  </mergeCells>
  <pageMargins left="0.25" right="0.25" top="0.5" bottom="0.45" header="0.25" footer="0.25"/>
  <pageSetup fitToHeight="0" orientation="portrait" r:id="rId1"/>
  <headerFooter>
    <oddFooter xml:space="preserve">&amp;LFAD-APP 0524&amp;CPage &amp;P of &amp;N&amp;R© 2024 Ryan Specialty Group, LLC </oddFooter>
  </headerFooter>
  <rowBreaks count="2" manualBreakCount="2">
    <brk id="49" max="18" man="1"/>
    <brk id="100"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13</xdr:col>
                    <xdr:colOff>76200</xdr:colOff>
                    <xdr:row>18</xdr:row>
                    <xdr:rowOff>28575</xdr:rowOff>
                  </from>
                  <to>
                    <xdr:col>15</xdr:col>
                    <xdr:colOff>114300</xdr:colOff>
                    <xdr:row>19</xdr:row>
                    <xdr:rowOff>28575</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13</xdr:col>
                    <xdr:colOff>76200</xdr:colOff>
                    <xdr:row>19</xdr:row>
                    <xdr:rowOff>19050</xdr:rowOff>
                  </from>
                  <to>
                    <xdr:col>15</xdr:col>
                    <xdr:colOff>114300</xdr:colOff>
                    <xdr:row>20</xdr:row>
                    <xdr:rowOff>28575</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15</xdr:col>
                    <xdr:colOff>66675</xdr:colOff>
                    <xdr:row>18</xdr:row>
                    <xdr:rowOff>28575</xdr:rowOff>
                  </from>
                  <to>
                    <xdr:col>17</xdr:col>
                    <xdr:colOff>104775</xdr:colOff>
                    <xdr:row>19</xdr:row>
                    <xdr:rowOff>28575</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from>
                    <xdr:col>15</xdr:col>
                    <xdr:colOff>66675</xdr:colOff>
                    <xdr:row>19</xdr:row>
                    <xdr:rowOff>19050</xdr:rowOff>
                  </from>
                  <to>
                    <xdr:col>17</xdr:col>
                    <xdr:colOff>104775</xdr:colOff>
                    <xdr:row>20</xdr:row>
                    <xdr:rowOff>28575</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from>
                    <xdr:col>13</xdr:col>
                    <xdr:colOff>76200</xdr:colOff>
                    <xdr:row>25</xdr:row>
                    <xdr:rowOff>19050</xdr:rowOff>
                  </from>
                  <to>
                    <xdr:col>15</xdr:col>
                    <xdr:colOff>114300</xdr:colOff>
                    <xdr:row>26</xdr:row>
                    <xdr:rowOff>28575</xdr:rowOff>
                  </to>
                </anchor>
              </controlPr>
            </control>
          </mc:Choice>
        </mc:AlternateContent>
        <mc:AlternateContent xmlns:mc="http://schemas.openxmlformats.org/markup-compatibility/2006">
          <mc:Choice Requires="x14">
            <control shapeId="92166" r:id="rId9" name="Check Box 6">
              <controlPr defaultSize="0" autoFill="0" autoLine="0" autoPict="0">
                <anchor moveWithCells="1">
                  <from>
                    <xdr:col>15</xdr:col>
                    <xdr:colOff>66675</xdr:colOff>
                    <xdr:row>25</xdr:row>
                    <xdr:rowOff>19050</xdr:rowOff>
                  </from>
                  <to>
                    <xdr:col>17</xdr:col>
                    <xdr:colOff>104775</xdr:colOff>
                    <xdr:row>26</xdr:row>
                    <xdr:rowOff>28575</xdr:rowOff>
                  </to>
                </anchor>
              </controlPr>
            </control>
          </mc:Choice>
        </mc:AlternateContent>
        <mc:AlternateContent xmlns:mc="http://schemas.openxmlformats.org/markup-compatibility/2006">
          <mc:Choice Requires="x14">
            <control shapeId="92167" r:id="rId10" name="Check Box 7">
              <controlPr defaultSize="0" autoFill="0" autoLine="0" autoPict="0">
                <anchor moveWithCells="1">
                  <from>
                    <xdr:col>13</xdr:col>
                    <xdr:colOff>76200</xdr:colOff>
                    <xdr:row>22</xdr:row>
                    <xdr:rowOff>9525</xdr:rowOff>
                  </from>
                  <to>
                    <xdr:col>15</xdr:col>
                    <xdr:colOff>114300</xdr:colOff>
                    <xdr:row>23</xdr:row>
                    <xdr:rowOff>28575</xdr:rowOff>
                  </to>
                </anchor>
              </controlPr>
            </control>
          </mc:Choice>
        </mc:AlternateContent>
        <mc:AlternateContent xmlns:mc="http://schemas.openxmlformats.org/markup-compatibility/2006">
          <mc:Choice Requires="x14">
            <control shapeId="92168" r:id="rId11" name="Check Box 8">
              <controlPr defaultSize="0" autoFill="0" autoLine="0" autoPict="0">
                <anchor moveWithCells="1">
                  <from>
                    <xdr:col>15</xdr:col>
                    <xdr:colOff>66675</xdr:colOff>
                    <xdr:row>22</xdr:row>
                    <xdr:rowOff>9525</xdr:rowOff>
                  </from>
                  <to>
                    <xdr:col>17</xdr:col>
                    <xdr:colOff>104775</xdr:colOff>
                    <xdr:row>23</xdr:row>
                    <xdr:rowOff>28575</xdr:rowOff>
                  </to>
                </anchor>
              </controlPr>
            </control>
          </mc:Choice>
        </mc:AlternateContent>
        <mc:AlternateContent xmlns:mc="http://schemas.openxmlformats.org/markup-compatibility/2006">
          <mc:Choice Requires="x14">
            <control shapeId="92169" r:id="rId12" name="Check Box 9">
              <controlPr defaultSize="0" autoFill="0" autoLine="0" autoPict="0">
                <anchor moveWithCells="1">
                  <from>
                    <xdr:col>13</xdr:col>
                    <xdr:colOff>76200</xdr:colOff>
                    <xdr:row>23</xdr:row>
                    <xdr:rowOff>19050</xdr:rowOff>
                  </from>
                  <to>
                    <xdr:col>15</xdr:col>
                    <xdr:colOff>114300</xdr:colOff>
                    <xdr:row>24</xdr:row>
                    <xdr:rowOff>38100</xdr:rowOff>
                  </to>
                </anchor>
              </controlPr>
            </control>
          </mc:Choice>
        </mc:AlternateContent>
        <mc:AlternateContent xmlns:mc="http://schemas.openxmlformats.org/markup-compatibility/2006">
          <mc:Choice Requires="x14">
            <control shapeId="92170" r:id="rId13" name="Check Box 10">
              <controlPr defaultSize="0" autoFill="0" autoLine="0" autoPict="0">
                <anchor moveWithCells="1">
                  <from>
                    <xdr:col>15</xdr:col>
                    <xdr:colOff>66675</xdr:colOff>
                    <xdr:row>23</xdr:row>
                    <xdr:rowOff>19050</xdr:rowOff>
                  </from>
                  <to>
                    <xdr:col>17</xdr:col>
                    <xdr:colOff>104775</xdr:colOff>
                    <xdr:row>24</xdr:row>
                    <xdr:rowOff>38100</xdr:rowOff>
                  </to>
                </anchor>
              </controlPr>
            </control>
          </mc:Choice>
        </mc:AlternateContent>
        <mc:AlternateContent xmlns:mc="http://schemas.openxmlformats.org/markup-compatibility/2006">
          <mc:Choice Requires="x14">
            <control shapeId="92171" r:id="rId14" name="Check Box 11">
              <controlPr defaultSize="0" autoFill="0" autoLine="0" autoPict="0">
                <anchor moveWithCells="1">
                  <from>
                    <xdr:col>13</xdr:col>
                    <xdr:colOff>76200</xdr:colOff>
                    <xdr:row>21</xdr:row>
                    <xdr:rowOff>28575</xdr:rowOff>
                  </from>
                  <to>
                    <xdr:col>15</xdr:col>
                    <xdr:colOff>114300</xdr:colOff>
                    <xdr:row>22</xdr:row>
                    <xdr:rowOff>38100</xdr:rowOff>
                  </to>
                </anchor>
              </controlPr>
            </control>
          </mc:Choice>
        </mc:AlternateContent>
        <mc:AlternateContent xmlns:mc="http://schemas.openxmlformats.org/markup-compatibility/2006">
          <mc:Choice Requires="x14">
            <control shapeId="92172" r:id="rId15" name="Check Box 12">
              <controlPr defaultSize="0" autoFill="0" autoLine="0" autoPict="0">
                <anchor moveWithCells="1">
                  <from>
                    <xdr:col>15</xdr:col>
                    <xdr:colOff>66675</xdr:colOff>
                    <xdr:row>21</xdr:row>
                    <xdr:rowOff>28575</xdr:rowOff>
                  </from>
                  <to>
                    <xdr:col>17</xdr:col>
                    <xdr:colOff>104775</xdr:colOff>
                    <xdr:row>22</xdr:row>
                    <xdr:rowOff>38100</xdr:rowOff>
                  </to>
                </anchor>
              </controlPr>
            </control>
          </mc:Choice>
        </mc:AlternateContent>
        <mc:AlternateContent xmlns:mc="http://schemas.openxmlformats.org/markup-compatibility/2006">
          <mc:Choice Requires="x14">
            <control shapeId="92173" r:id="rId16" name="Check Box 13">
              <controlPr defaultSize="0" autoFill="0" autoLine="0" autoPict="0">
                <anchor moveWithCells="1">
                  <from>
                    <xdr:col>13</xdr:col>
                    <xdr:colOff>76200</xdr:colOff>
                    <xdr:row>24</xdr:row>
                    <xdr:rowOff>19050</xdr:rowOff>
                  </from>
                  <to>
                    <xdr:col>15</xdr:col>
                    <xdr:colOff>114300</xdr:colOff>
                    <xdr:row>25</xdr:row>
                    <xdr:rowOff>28575</xdr:rowOff>
                  </to>
                </anchor>
              </controlPr>
            </control>
          </mc:Choice>
        </mc:AlternateContent>
        <mc:AlternateContent xmlns:mc="http://schemas.openxmlformats.org/markup-compatibility/2006">
          <mc:Choice Requires="x14">
            <control shapeId="92174" r:id="rId17" name="Check Box 14">
              <controlPr defaultSize="0" autoFill="0" autoLine="0" autoPict="0">
                <anchor moveWithCells="1">
                  <from>
                    <xdr:col>15</xdr:col>
                    <xdr:colOff>66675</xdr:colOff>
                    <xdr:row>24</xdr:row>
                    <xdr:rowOff>19050</xdr:rowOff>
                  </from>
                  <to>
                    <xdr:col>17</xdr:col>
                    <xdr:colOff>104775</xdr:colOff>
                    <xdr:row>25</xdr:row>
                    <xdr:rowOff>28575</xdr:rowOff>
                  </to>
                </anchor>
              </controlPr>
            </control>
          </mc:Choice>
        </mc:AlternateContent>
        <mc:AlternateContent xmlns:mc="http://schemas.openxmlformats.org/markup-compatibility/2006">
          <mc:Choice Requires="x14">
            <control shapeId="92175" r:id="rId18" name="Check Box 15">
              <controlPr defaultSize="0" autoFill="0" autoLine="0" autoPict="0">
                <anchor moveWithCells="1">
                  <from>
                    <xdr:col>13</xdr:col>
                    <xdr:colOff>76200</xdr:colOff>
                    <xdr:row>17</xdr:row>
                    <xdr:rowOff>28575</xdr:rowOff>
                  </from>
                  <to>
                    <xdr:col>15</xdr:col>
                    <xdr:colOff>114300</xdr:colOff>
                    <xdr:row>18</xdr:row>
                    <xdr:rowOff>38100</xdr:rowOff>
                  </to>
                </anchor>
              </controlPr>
            </control>
          </mc:Choice>
        </mc:AlternateContent>
        <mc:AlternateContent xmlns:mc="http://schemas.openxmlformats.org/markup-compatibility/2006">
          <mc:Choice Requires="x14">
            <control shapeId="92176" r:id="rId19" name="Check Box 16">
              <controlPr defaultSize="0" autoFill="0" autoLine="0" autoPict="0">
                <anchor moveWithCells="1">
                  <from>
                    <xdr:col>15</xdr:col>
                    <xdr:colOff>66675</xdr:colOff>
                    <xdr:row>17</xdr:row>
                    <xdr:rowOff>28575</xdr:rowOff>
                  </from>
                  <to>
                    <xdr:col>17</xdr:col>
                    <xdr:colOff>104775</xdr:colOff>
                    <xdr:row>18</xdr:row>
                    <xdr:rowOff>38100</xdr:rowOff>
                  </to>
                </anchor>
              </controlPr>
            </control>
          </mc:Choice>
        </mc:AlternateContent>
        <mc:AlternateContent xmlns:mc="http://schemas.openxmlformats.org/markup-compatibility/2006">
          <mc:Choice Requires="x14">
            <control shapeId="92177" r:id="rId20" name="Check Box 17">
              <controlPr defaultSize="0" autoFill="0" autoLine="0" autoPict="0">
                <anchor moveWithCells="1">
                  <from>
                    <xdr:col>13</xdr:col>
                    <xdr:colOff>76200</xdr:colOff>
                    <xdr:row>20</xdr:row>
                    <xdr:rowOff>19050</xdr:rowOff>
                  </from>
                  <to>
                    <xdr:col>15</xdr:col>
                    <xdr:colOff>114300</xdr:colOff>
                    <xdr:row>21</xdr:row>
                    <xdr:rowOff>38100</xdr:rowOff>
                  </to>
                </anchor>
              </controlPr>
            </control>
          </mc:Choice>
        </mc:AlternateContent>
        <mc:AlternateContent xmlns:mc="http://schemas.openxmlformats.org/markup-compatibility/2006">
          <mc:Choice Requires="x14">
            <control shapeId="92178" r:id="rId21" name="Check Box 18">
              <controlPr defaultSize="0" autoFill="0" autoLine="0" autoPict="0">
                <anchor moveWithCells="1">
                  <from>
                    <xdr:col>15</xdr:col>
                    <xdr:colOff>66675</xdr:colOff>
                    <xdr:row>20</xdr:row>
                    <xdr:rowOff>19050</xdr:rowOff>
                  </from>
                  <to>
                    <xdr:col>17</xdr:col>
                    <xdr:colOff>104775</xdr:colOff>
                    <xdr:row>21</xdr:row>
                    <xdr:rowOff>38100</xdr:rowOff>
                  </to>
                </anchor>
              </controlPr>
            </control>
          </mc:Choice>
        </mc:AlternateContent>
        <mc:AlternateContent xmlns:mc="http://schemas.openxmlformats.org/markup-compatibility/2006">
          <mc:Choice Requires="x14">
            <control shapeId="92179" r:id="rId22" name="Check Box 19">
              <controlPr defaultSize="0" autoFill="0" autoLine="0" autoPict="0">
                <anchor moveWithCells="1">
                  <from>
                    <xdr:col>13</xdr:col>
                    <xdr:colOff>76200</xdr:colOff>
                    <xdr:row>39</xdr:row>
                    <xdr:rowOff>19050</xdr:rowOff>
                  </from>
                  <to>
                    <xdr:col>15</xdr:col>
                    <xdr:colOff>114300</xdr:colOff>
                    <xdr:row>40</xdr:row>
                    <xdr:rowOff>28575</xdr:rowOff>
                  </to>
                </anchor>
              </controlPr>
            </control>
          </mc:Choice>
        </mc:AlternateContent>
        <mc:AlternateContent xmlns:mc="http://schemas.openxmlformats.org/markup-compatibility/2006">
          <mc:Choice Requires="x14">
            <control shapeId="92180" r:id="rId23" name="Check Box 20">
              <controlPr defaultSize="0" autoFill="0" autoLine="0" autoPict="0">
                <anchor moveWithCells="1">
                  <from>
                    <xdr:col>13</xdr:col>
                    <xdr:colOff>76200</xdr:colOff>
                    <xdr:row>38</xdr:row>
                    <xdr:rowOff>28575</xdr:rowOff>
                  </from>
                  <to>
                    <xdr:col>15</xdr:col>
                    <xdr:colOff>114300</xdr:colOff>
                    <xdr:row>39</xdr:row>
                    <xdr:rowOff>38100</xdr:rowOff>
                  </to>
                </anchor>
              </controlPr>
            </control>
          </mc:Choice>
        </mc:AlternateContent>
        <mc:AlternateContent xmlns:mc="http://schemas.openxmlformats.org/markup-compatibility/2006">
          <mc:Choice Requires="x14">
            <control shapeId="92181" r:id="rId24" name="Check Box 21">
              <controlPr defaultSize="0" autoFill="0" autoLine="0" autoPict="0">
                <anchor moveWithCells="1">
                  <from>
                    <xdr:col>15</xdr:col>
                    <xdr:colOff>66675</xdr:colOff>
                    <xdr:row>39</xdr:row>
                    <xdr:rowOff>19050</xdr:rowOff>
                  </from>
                  <to>
                    <xdr:col>17</xdr:col>
                    <xdr:colOff>104775</xdr:colOff>
                    <xdr:row>40</xdr:row>
                    <xdr:rowOff>28575</xdr:rowOff>
                  </to>
                </anchor>
              </controlPr>
            </control>
          </mc:Choice>
        </mc:AlternateContent>
        <mc:AlternateContent xmlns:mc="http://schemas.openxmlformats.org/markup-compatibility/2006">
          <mc:Choice Requires="x14">
            <control shapeId="92182" r:id="rId25" name="Check Box 22">
              <controlPr defaultSize="0" autoFill="0" autoLine="0" autoPict="0">
                <anchor moveWithCells="1">
                  <from>
                    <xdr:col>15</xdr:col>
                    <xdr:colOff>66675</xdr:colOff>
                    <xdr:row>38</xdr:row>
                    <xdr:rowOff>28575</xdr:rowOff>
                  </from>
                  <to>
                    <xdr:col>17</xdr:col>
                    <xdr:colOff>104775</xdr:colOff>
                    <xdr:row>39</xdr:row>
                    <xdr:rowOff>38100</xdr:rowOff>
                  </to>
                </anchor>
              </controlPr>
            </control>
          </mc:Choice>
        </mc:AlternateContent>
        <mc:AlternateContent xmlns:mc="http://schemas.openxmlformats.org/markup-compatibility/2006">
          <mc:Choice Requires="x14">
            <control shapeId="92183" r:id="rId26" name="Check Box 23">
              <controlPr defaultSize="0" autoFill="0" autoLine="0" autoPict="0">
                <anchor moveWithCells="1">
                  <from>
                    <xdr:col>13</xdr:col>
                    <xdr:colOff>76200</xdr:colOff>
                    <xdr:row>37</xdr:row>
                    <xdr:rowOff>28575</xdr:rowOff>
                  </from>
                  <to>
                    <xdr:col>15</xdr:col>
                    <xdr:colOff>114300</xdr:colOff>
                    <xdr:row>38</xdr:row>
                    <xdr:rowOff>38100</xdr:rowOff>
                  </to>
                </anchor>
              </controlPr>
            </control>
          </mc:Choice>
        </mc:AlternateContent>
        <mc:AlternateContent xmlns:mc="http://schemas.openxmlformats.org/markup-compatibility/2006">
          <mc:Choice Requires="x14">
            <control shapeId="92184" r:id="rId27" name="Check Box 24">
              <controlPr defaultSize="0" autoFill="0" autoLine="0" autoPict="0">
                <anchor moveWithCells="1">
                  <from>
                    <xdr:col>15</xdr:col>
                    <xdr:colOff>66675</xdr:colOff>
                    <xdr:row>37</xdr:row>
                    <xdr:rowOff>28575</xdr:rowOff>
                  </from>
                  <to>
                    <xdr:col>17</xdr:col>
                    <xdr:colOff>104775</xdr:colOff>
                    <xdr:row>38</xdr:row>
                    <xdr:rowOff>38100</xdr:rowOff>
                  </to>
                </anchor>
              </controlPr>
            </control>
          </mc:Choice>
        </mc:AlternateContent>
        <mc:AlternateContent xmlns:mc="http://schemas.openxmlformats.org/markup-compatibility/2006">
          <mc:Choice Requires="x14">
            <control shapeId="92185" r:id="rId28" name="Check Box 25">
              <controlPr defaultSize="0" autoFill="0" autoLine="0" autoPict="0">
                <anchor moveWithCells="1">
                  <from>
                    <xdr:col>13</xdr:col>
                    <xdr:colOff>76200</xdr:colOff>
                    <xdr:row>40</xdr:row>
                    <xdr:rowOff>9525</xdr:rowOff>
                  </from>
                  <to>
                    <xdr:col>15</xdr:col>
                    <xdr:colOff>114300</xdr:colOff>
                    <xdr:row>41</xdr:row>
                    <xdr:rowOff>19050</xdr:rowOff>
                  </to>
                </anchor>
              </controlPr>
            </control>
          </mc:Choice>
        </mc:AlternateContent>
        <mc:AlternateContent xmlns:mc="http://schemas.openxmlformats.org/markup-compatibility/2006">
          <mc:Choice Requires="x14">
            <control shapeId="92186" r:id="rId29" name="Check Box 26">
              <controlPr defaultSize="0" autoFill="0" autoLine="0" autoPict="0">
                <anchor moveWithCells="1">
                  <from>
                    <xdr:col>13</xdr:col>
                    <xdr:colOff>76200</xdr:colOff>
                    <xdr:row>40</xdr:row>
                    <xdr:rowOff>180975</xdr:rowOff>
                  </from>
                  <to>
                    <xdr:col>15</xdr:col>
                    <xdr:colOff>114300</xdr:colOff>
                    <xdr:row>42</xdr:row>
                    <xdr:rowOff>0</xdr:rowOff>
                  </to>
                </anchor>
              </controlPr>
            </control>
          </mc:Choice>
        </mc:AlternateContent>
        <mc:AlternateContent xmlns:mc="http://schemas.openxmlformats.org/markup-compatibility/2006">
          <mc:Choice Requires="x14">
            <control shapeId="92187" r:id="rId30" name="Check Box 27">
              <controlPr defaultSize="0" autoFill="0" autoLine="0" autoPict="0">
                <anchor moveWithCells="1">
                  <from>
                    <xdr:col>15</xdr:col>
                    <xdr:colOff>66675</xdr:colOff>
                    <xdr:row>40</xdr:row>
                    <xdr:rowOff>9525</xdr:rowOff>
                  </from>
                  <to>
                    <xdr:col>17</xdr:col>
                    <xdr:colOff>104775</xdr:colOff>
                    <xdr:row>41</xdr:row>
                    <xdr:rowOff>19050</xdr:rowOff>
                  </to>
                </anchor>
              </controlPr>
            </control>
          </mc:Choice>
        </mc:AlternateContent>
        <mc:AlternateContent xmlns:mc="http://schemas.openxmlformats.org/markup-compatibility/2006">
          <mc:Choice Requires="x14">
            <control shapeId="92188" r:id="rId31" name="Check Box 28">
              <controlPr defaultSize="0" autoFill="0" autoLine="0" autoPict="0">
                <anchor moveWithCells="1">
                  <from>
                    <xdr:col>15</xdr:col>
                    <xdr:colOff>66675</xdr:colOff>
                    <xdr:row>40</xdr:row>
                    <xdr:rowOff>180975</xdr:rowOff>
                  </from>
                  <to>
                    <xdr:col>17</xdr:col>
                    <xdr:colOff>104775</xdr:colOff>
                    <xdr:row>42</xdr:row>
                    <xdr:rowOff>0</xdr:rowOff>
                  </to>
                </anchor>
              </controlPr>
            </control>
          </mc:Choice>
        </mc:AlternateContent>
        <mc:AlternateContent xmlns:mc="http://schemas.openxmlformats.org/markup-compatibility/2006">
          <mc:Choice Requires="x14">
            <control shapeId="92189" r:id="rId32" name="Check Box 29">
              <controlPr defaultSize="0" autoFill="0" autoLine="0" autoPict="0">
                <anchor moveWithCells="1">
                  <from>
                    <xdr:col>13</xdr:col>
                    <xdr:colOff>57150</xdr:colOff>
                    <xdr:row>51</xdr:row>
                    <xdr:rowOff>19050</xdr:rowOff>
                  </from>
                  <to>
                    <xdr:col>15</xdr:col>
                    <xdr:colOff>95250</xdr:colOff>
                    <xdr:row>52</xdr:row>
                    <xdr:rowOff>38100</xdr:rowOff>
                  </to>
                </anchor>
              </controlPr>
            </control>
          </mc:Choice>
        </mc:AlternateContent>
        <mc:AlternateContent xmlns:mc="http://schemas.openxmlformats.org/markup-compatibility/2006">
          <mc:Choice Requires="x14">
            <control shapeId="92190" r:id="rId33" name="Check Box 30">
              <controlPr defaultSize="0" autoFill="0" autoLine="0" autoPict="0">
                <anchor moveWithCells="1">
                  <from>
                    <xdr:col>13</xdr:col>
                    <xdr:colOff>57150</xdr:colOff>
                    <xdr:row>53</xdr:row>
                    <xdr:rowOff>19050</xdr:rowOff>
                  </from>
                  <to>
                    <xdr:col>15</xdr:col>
                    <xdr:colOff>95250</xdr:colOff>
                    <xdr:row>54</xdr:row>
                    <xdr:rowOff>38100</xdr:rowOff>
                  </to>
                </anchor>
              </controlPr>
            </control>
          </mc:Choice>
        </mc:AlternateContent>
        <mc:AlternateContent xmlns:mc="http://schemas.openxmlformats.org/markup-compatibility/2006">
          <mc:Choice Requires="x14">
            <control shapeId="92191" r:id="rId34" name="Check Box 31">
              <controlPr defaultSize="0" autoFill="0" autoLine="0" autoPict="0">
                <anchor moveWithCells="1">
                  <from>
                    <xdr:col>13</xdr:col>
                    <xdr:colOff>57150</xdr:colOff>
                    <xdr:row>52</xdr:row>
                    <xdr:rowOff>19050</xdr:rowOff>
                  </from>
                  <to>
                    <xdr:col>15</xdr:col>
                    <xdr:colOff>95250</xdr:colOff>
                    <xdr:row>53</xdr:row>
                    <xdr:rowOff>38100</xdr:rowOff>
                  </to>
                </anchor>
              </controlPr>
            </control>
          </mc:Choice>
        </mc:AlternateContent>
        <mc:AlternateContent xmlns:mc="http://schemas.openxmlformats.org/markup-compatibility/2006">
          <mc:Choice Requires="x14">
            <control shapeId="92192" r:id="rId35" name="Check Box 32">
              <controlPr defaultSize="0" autoFill="0" autoLine="0" autoPict="0">
                <anchor moveWithCells="1">
                  <from>
                    <xdr:col>13</xdr:col>
                    <xdr:colOff>57150</xdr:colOff>
                    <xdr:row>55</xdr:row>
                    <xdr:rowOff>19050</xdr:rowOff>
                  </from>
                  <to>
                    <xdr:col>15</xdr:col>
                    <xdr:colOff>95250</xdr:colOff>
                    <xdr:row>56</xdr:row>
                    <xdr:rowOff>38100</xdr:rowOff>
                  </to>
                </anchor>
              </controlPr>
            </control>
          </mc:Choice>
        </mc:AlternateContent>
        <mc:AlternateContent xmlns:mc="http://schemas.openxmlformats.org/markup-compatibility/2006">
          <mc:Choice Requires="x14">
            <control shapeId="92193" r:id="rId36" name="Check Box 33">
              <controlPr defaultSize="0" autoFill="0" autoLine="0" autoPict="0">
                <anchor moveWithCells="1">
                  <from>
                    <xdr:col>15</xdr:col>
                    <xdr:colOff>47625</xdr:colOff>
                    <xdr:row>51</xdr:row>
                    <xdr:rowOff>19050</xdr:rowOff>
                  </from>
                  <to>
                    <xdr:col>17</xdr:col>
                    <xdr:colOff>85725</xdr:colOff>
                    <xdr:row>52</xdr:row>
                    <xdr:rowOff>38100</xdr:rowOff>
                  </to>
                </anchor>
              </controlPr>
            </control>
          </mc:Choice>
        </mc:AlternateContent>
        <mc:AlternateContent xmlns:mc="http://schemas.openxmlformats.org/markup-compatibility/2006">
          <mc:Choice Requires="x14">
            <control shapeId="92194" r:id="rId37" name="Check Box 34">
              <controlPr defaultSize="0" autoFill="0" autoLine="0" autoPict="0">
                <anchor moveWithCells="1">
                  <from>
                    <xdr:col>15</xdr:col>
                    <xdr:colOff>47625</xdr:colOff>
                    <xdr:row>53</xdr:row>
                    <xdr:rowOff>19050</xdr:rowOff>
                  </from>
                  <to>
                    <xdr:col>17</xdr:col>
                    <xdr:colOff>85725</xdr:colOff>
                    <xdr:row>54</xdr:row>
                    <xdr:rowOff>38100</xdr:rowOff>
                  </to>
                </anchor>
              </controlPr>
            </control>
          </mc:Choice>
        </mc:AlternateContent>
        <mc:AlternateContent xmlns:mc="http://schemas.openxmlformats.org/markup-compatibility/2006">
          <mc:Choice Requires="x14">
            <control shapeId="92195" r:id="rId38" name="Check Box 35">
              <controlPr defaultSize="0" autoFill="0" autoLine="0" autoPict="0">
                <anchor moveWithCells="1">
                  <from>
                    <xdr:col>15</xdr:col>
                    <xdr:colOff>47625</xdr:colOff>
                    <xdr:row>52</xdr:row>
                    <xdr:rowOff>19050</xdr:rowOff>
                  </from>
                  <to>
                    <xdr:col>17</xdr:col>
                    <xdr:colOff>85725</xdr:colOff>
                    <xdr:row>53</xdr:row>
                    <xdr:rowOff>38100</xdr:rowOff>
                  </to>
                </anchor>
              </controlPr>
            </control>
          </mc:Choice>
        </mc:AlternateContent>
        <mc:AlternateContent xmlns:mc="http://schemas.openxmlformats.org/markup-compatibility/2006">
          <mc:Choice Requires="x14">
            <control shapeId="92196" r:id="rId39" name="Check Box 36">
              <controlPr defaultSize="0" autoFill="0" autoLine="0" autoPict="0">
                <anchor moveWithCells="1">
                  <from>
                    <xdr:col>15</xdr:col>
                    <xdr:colOff>47625</xdr:colOff>
                    <xdr:row>55</xdr:row>
                    <xdr:rowOff>19050</xdr:rowOff>
                  </from>
                  <to>
                    <xdr:col>17</xdr:col>
                    <xdr:colOff>85725</xdr:colOff>
                    <xdr:row>56</xdr:row>
                    <xdr:rowOff>38100</xdr:rowOff>
                  </to>
                </anchor>
              </controlPr>
            </control>
          </mc:Choice>
        </mc:AlternateContent>
        <mc:AlternateContent xmlns:mc="http://schemas.openxmlformats.org/markup-compatibility/2006">
          <mc:Choice Requires="x14">
            <control shapeId="92197" r:id="rId40" name="Check Box 37">
              <controlPr defaultSize="0" autoFill="0" autoLine="0" autoPict="0">
                <anchor moveWithCells="1">
                  <from>
                    <xdr:col>13</xdr:col>
                    <xdr:colOff>57150</xdr:colOff>
                    <xdr:row>56</xdr:row>
                    <xdr:rowOff>9525</xdr:rowOff>
                  </from>
                  <to>
                    <xdr:col>15</xdr:col>
                    <xdr:colOff>95250</xdr:colOff>
                    <xdr:row>57</xdr:row>
                    <xdr:rowOff>28575</xdr:rowOff>
                  </to>
                </anchor>
              </controlPr>
            </control>
          </mc:Choice>
        </mc:AlternateContent>
        <mc:AlternateContent xmlns:mc="http://schemas.openxmlformats.org/markup-compatibility/2006">
          <mc:Choice Requires="x14">
            <control shapeId="92198" r:id="rId41" name="Check Box 38">
              <controlPr defaultSize="0" autoFill="0" autoLine="0" autoPict="0">
                <anchor moveWithCells="1">
                  <from>
                    <xdr:col>15</xdr:col>
                    <xdr:colOff>47625</xdr:colOff>
                    <xdr:row>56</xdr:row>
                    <xdr:rowOff>9525</xdr:rowOff>
                  </from>
                  <to>
                    <xdr:col>17</xdr:col>
                    <xdr:colOff>85725</xdr:colOff>
                    <xdr:row>57</xdr:row>
                    <xdr:rowOff>28575</xdr:rowOff>
                  </to>
                </anchor>
              </controlPr>
            </control>
          </mc:Choice>
        </mc:AlternateContent>
        <mc:AlternateContent xmlns:mc="http://schemas.openxmlformats.org/markup-compatibility/2006">
          <mc:Choice Requires="x14">
            <control shapeId="92199" r:id="rId42" name="Check Box 39">
              <controlPr defaultSize="0" autoFill="0" autoLine="0" autoPict="0">
                <anchor moveWithCells="1">
                  <from>
                    <xdr:col>13</xdr:col>
                    <xdr:colOff>57150</xdr:colOff>
                    <xdr:row>54</xdr:row>
                    <xdr:rowOff>19050</xdr:rowOff>
                  </from>
                  <to>
                    <xdr:col>15</xdr:col>
                    <xdr:colOff>95250</xdr:colOff>
                    <xdr:row>55</xdr:row>
                    <xdr:rowOff>38100</xdr:rowOff>
                  </to>
                </anchor>
              </controlPr>
            </control>
          </mc:Choice>
        </mc:AlternateContent>
        <mc:AlternateContent xmlns:mc="http://schemas.openxmlformats.org/markup-compatibility/2006">
          <mc:Choice Requires="x14">
            <control shapeId="92200" r:id="rId43" name="Check Box 40">
              <controlPr defaultSize="0" autoFill="0" autoLine="0" autoPict="0">
                <anchor moveWithCells="1">
                  <from>
                    <xdr:col>15</xdr:col>
                    <xdr:colOff>47625</xdr:colOff>
                    <xdr:row>54</xdr:row>
                    <xdr:rowOff>19050</xdr:rowOff>
                  </from>
                  <to>
                    <xdr:col>17</xdr:col>
                    <xdr:colOff>85725</xdr:colOff>
                    <xdr:row>55</xdr:row>
                    <xdr:rowOff>38100</xdr:rowOff>
                  </to>
                </anchor>
              </controlPr>
            </control>
          </mc:Choice>
        </mc:AlternateContent>
        <mc:AlternateContent xmlns:mc="http://schemas.openxmlformats.org/markup-compatibility/2006">
          <mc:Choice Requires="x14">
            <control shapeId="92201" r:id="rId44" name="Check Box 41">
              <controlPr defaultSize="0" autoFill="0" autoLine="0" autoPict="0">
                <anchor moveWithCells="1">
                  <from>
                    <xdr:col>13</xdr:col>
                    <xdr:colOff>57150</xdr:colOff>
                    <xdr:row>63</xdr:row>
                    <xdr:rowOff>19050</xdr:rowOff>
                  </from>
                  <to>
                    <xdr:col>15</xdr:col>
                    <xdr:colOff>95250</xdr:colOff>
                    <xdr:row>64</xdr:row>
                    <xdr:rowOff>28575</xdr:rowOff>
                  </to>
                </anchor>
              </controlPr>
            </control>
          </mc:Choice>
        </mc:AlternateContent>
        <mc:AlternateContent xmlns:mc="http://schemas.openxmlformats.org/markup-compatibility/2006">
          <mc:Choice Requires="x14">
            <control shapeId="92202" r:id="rId45" name="Check Box 42">
              <controlPr defaultSize="0" autoFill="0" autoLine="0" autoPict="0">
                <anchor moveWithCells="1">
                  <from>
                    <xdr:col>13</xdr:col>
                    <xdr:colOff>57150</xdr:colOff>
                    <xdr:row>66</xdr:row>
                    <xdr:rowOff>19050</xdr:rowOff>
                  </from>
                  <to>
                    <xdr:col>15</xdr:col>
                    <xdr:colOff>95250</xdr:colOff>
                    <xdr:row>67</xdr:row>
                    <xdr:rowOff>28575</xdr:rowOff>
                  </to>
                </anchor>
              </controlPr>
            </control>
          </mc:Choice>
        </mc:AlternateContent>
        <mc:AlternateContent xmlns:mc="http://schemas.openxmlformats.org/markup-compatibility/2006">
          <mc:Choice Requires="x14">
            <control shapeId="92203" r:id="rId46" name="Check Box 43">
              <controlPr defaultSize="0" autoFill="0" autoLine="0" autoPict="0">
                <anchor moveWithCells="1">
                  <from>
                    <xdr:col>15</xdr:col>
                    <xdr:colOff>47625</xdr:colOff>
                    <xdr:row>63</xdr:row>
                    <xdr:rowOff>19050</xdr:rowOff>
                  </from>
                  <to>
                    <xdr:col>17</xdr:col>
                    <xdr:colOff>85725</xdr:colOff>
                    <xdr:row>64</xdr:row>
                    <xdr:rowOff>28575</xdr:rowOff>
                  </to>
                </anchor>
              </controlPr>
            </control>
          </mc:Choice>
        </mc:AlternateContent>
        <mc:AlternateContent xmlns:mc="http://schemas.openxmlformats.org/markup-compatibility/2006">
          <mc:Choice Requires="x14">
            <control shapeId="92204" r:id="rId47" name="Check Box 44">
              <controlPr defaultSize="0" autoFill="0" autoLine="0" autoPict="0">
                <anchor moveWithCells="1">
                  <from>
                    <xdr:col>15</xdr:col>
                    <xdr:colOff>47625</xdr:colOff>
                    <xdr:row>66</xdr:row>
                    <xdr:rowOff>19050</xdr:rowOff>
                  </from>
                  <to>
                    <xdr:col>17</xdr:col>
                    <xdr:colOff>85725</xdr:colOff>
                    <xdr:row>67</xdr:row>
                    <xdr:rowOff>28575</xdr:rowOff>
                  </to>
                </anchor>
              </controlPr>
            </control>
          </mc:Choice>
        </mc:AlternateContent>
        <mc:AlternateContent xmlns:mc="http://schemas.openxmlformats.org/markup-compatibility/2006">
          <mc:Choice Requires="x14">
            <control shapeId="92205" r:id="rId48" name="Check Box 45">
              <controlPr defaultSize="0" autoFill="0" autoLine="0" autoPict="0">
                <anchor moveWithCells="1">
                  <from>
                    <xdr:col>13</xdr:col>
                    <xdr:colOff>57150</xdr:colOff>
                    <xdr:row>67</xdr:row>
                    <xdr:rowOff>19050</xdr:rowOff>
                  </from>
                  <to>
                    <xdr:col>15</xdr:col>
                    <xdr:colOff>95250</xdr:colOff>
                    <xdr:row>68</xdr:row>
                    <xdr:rowOff>28575</xdr:rowOff>
                  </to>
                </anchor>
              </controlPr>
            </control>
          </mc:Choice>
        </mc:AlternateContent>
        <mc:AlternateContent xmlns:mc="http://schemas.openxmlformats.org/markup-compatibility/2006">
          <mc:Choice Requires="x14">
            <control shapeId="92206" r:id="rId49" name="Check Box 46">
              <controlPr defaultSize="0" autoFill="0" autoLine="0" autoPict="0">
                <anchor moveWithCells="1">
                  <from>
                    <xdr:col>13</xdr:col>
                    <xdr:colOff>57150</xdr:colOff>
                    <xdr:row>68</xdr:row>
                    <xdr:rowOff>19050</xdr:rowOff>
                  </from>
                  <to>
                    <xdr:col>15</xdr:col>
                    <xdr:colOff>95250</xdr:colOff>
                    <xdr:row>69</xdr:row>
                    <xdr:rowOff>28575</xdr:rowOff>
                  </to>
                </anchor>
              </controlPr>
            </control>
          </mc:Choice>
        </mc:AlternateContent>
        <mc:AlternateContent xmlns:mc="http://schemas.openxmlformats.org/markup-compatibility/2006">
          <mc:Choice Requires="x14">
            <control shapeId="92207" r:id="rId50" name="Check Box 47">
              <controlPr defaultSize="0" autoFill="0" autoLine="0" autoPict="0">
                <anchor moveWithCells="1">
                  <from>
                    <xdr:col>15</xdr:col>
                    <xdr:colOff>47625</xdr:colOff>
                    <xdr:row>67</xdr:row>
                    <xdr:rowOff>19050</xdr:rowOff>
                  </from>
                  <to>
                    <xdr:col>17</xdr:col>
                    <xdr:colOff>85725</xdr:colOff>
                    <xdr:row>68</xdr:row>
                    <xdr:rowOff>28575</xdr:rowOff>
                  </to>
                </anchor>
              </controlPr>
            </control>
          </mc:Choice>
        </mc:AlternateContent>
        <mc:AlternateContent xmlns:mc="http://schemas.openxmlformats.org/markup-compatibility/2006">
          <mc:Choice Requires="x14">
            <control shapeId="92208" r:id="rId51" name="Check Box 48">
              <controlPr defaultSize="0" autoFill="0" autoLine="0" autoPict="0">
                <anchor moveWithCells="1">
                  <from>
                    <xdr:col>15</xdr:col>
                    <xdr:colOff>47625</xdr:colOff>
                    <xdr:row>68</xdr:row>
                    <xdr:rowOff>19050</xdr:rowOff>
                  </from>
                  <to>
                    <xdr:col>17</xdr:col>
                    <xdr:colOff>85725</xdr:colOff>
                    <xdr:row>69</xdr:row>
                    <xdr:rowOff>28575</xdr:rowOff>
                  </to>
                </anchor>
              </controlPr>
            </control>
          </mc:Choice>
        </mc:AlternateContent>
        <mc:AlternateContent xmlns:mc="http://schemas.openxmlformats.org/markup-compatibility/2006">
          <mc:Choice Requires="x14">
            <control shapeId="92209" r:id="rId52" name="Check Box 49">
              <controlPr defaultSize="0" autoFill="0" autoLine="0" autoPict="0">
                <anchor moveWithCells="1">
                  <from>
                    <xdr:col>13</xdr:col>
                    <xdr:colOff>57150</xdr:colOff>
                    <xdr:row>59</xdr:row>
                    <xdr:rowOff>19050</xdr:rowOff>
                  </from>
                  <to>
                    <xdr:col>15</xdr:col>
                    <xdr:colOff>95250</xdr:colOff>
                    <xdr:row>60</xdr:row>
                    <xdr:rowOff>38100</xdr:rowOff>
                  </to>
                </anchor>
              </controlPr>
            </control>
          </mc:Choice>
        </mc:AlternateContent>
        <mc:AlternateContent xmlns:mc="http://schemas.openxmlformats.org/markup-compatibility/2006">
          <mc:Choice Requires="x14">
            <control shapeId="92210" r:id="rId53" name="Check Box 50">
              <controlPr defaultSize="0" autoFill="0" autoLine="0" autoPict="0">
                <anchor moveWithCells="1">
                  <from>
                    <xdr:col>15</xdr:col>
                    <xdr:colOff>47625</xdr:colOff>
                    <xdr:row>59</xdr:row>
                    <xdr:rowOff>19050</xdr:rowOff>
                  </from>
                  <to>
                    <xdr:col>17</xdr:col>
                    <xdr:colOff>85725</xdr:colOff>
                    <xdr:row>60</xdr:row>
                    <xdr:rowOff>38100</xdr:rowOff>
                  </to>
                </anchor>
              </controlPr>
            </control>
          </mc:Choice>
        </mc:AlternateContent>
        <mc:AlternateContent xmlns:mc="http://schemas.openxmlformats.org/markup-compatibility/2006">
          <mc:Choice Requires="x14">
            <control shapeId="92211" r:id="rId54" name="Check Box 51">
              <controlPr defaultSize="0" autoFill="0" autoLine="0" autoPict="0">
                <anchor moveWithCells="1">
                  <from>
                    <xdr:col>13</xdr:col>
                    <xdr:colOff>57150</xdr:colOff>
                    <xdr:row>62</xdr:row>
                    <xdr:rowOff>19050</xdr:rowOff>
                  </from>
                  <to>
                    <xdr:col>15</xdr:col>
                    <xdr:colOff>95250</xdr:colOff>
                    <xdr:row>63</xdr:row>
                    <xdr:rowOff>28575</xdr:rowOff>
                  </to>
                </anchor>
              </controlPr>
            </control>
          </mc:Choice>
        </mc:AlternateContent>
        <mc:AlternateContent xmlns:mc="http://schemas.openxmlformats.org/markup-compatibility/2006">
          <mc:Choice Requires="x14">
            <control shapeId="92212" r:id="rId55" name="Check Box 52">
              <controlPr defaultSize="0" autoFill="0" autoLine="0" autoPict="0">
                <anchor moveWithCells="1">
                  <from>
                    <xdr:col>15</xdr:col>
                    <xdr:colOff>47625</xdr:colOff>
                    <xdr:row>62</xdr:row>
                    <xdr:rowOff>19050</xdr:rowOff>
                  </from>
                  <to>
                    <xdr:col>17</xdr:col>
                    <xdr:colOff>85725</xdr:colOff>
                    <xdr:row>63</xdr:row>
                    <xdr:rowOff>28575</xdr:rowOff>
                  </to>
                </anchor>
              </controlPr>
            </control>
          </mc:Choice>
        </mc:AlternateContent>
        <mc:AlternateContent xmlns:mc="http://schemas.openxmlformats.org/markup-compatibility/2006">
          <mc:Choice Requires="x14">
            <control shapeId="92213" r:id="rId56" name="Check Box 53">
              <controlPr defaultSize="0" autoFill="0" autoLine="0" autoPict="0">
                <anchor moveWithCells="1">
                  <from>
                    <xdr:col>13</xdr:col>
                    <xdr:colOff>57150</xdr:colOff>
                    <xdr:row>65</xdr:row>
                    <xdr:rowOff>19050</xdr:rowOff>
                  </from>
                  <to>
                    <xdr:col>15</xdr:col>
                    <xdr:colOff>95250</xdr:colOff>
                    <xdr:row>66</xdr:row>
                    <xdr:rowOff>28575</xdr:rowOff>
                  </to>
                </anchor>
              </controlPr>
            </control>
          </mc:Choice>
        </mc:AlternateContent>
        <mc:AlternateContent xmlns:mc="http://schemas.openxmlformats.org/markup-compatibility/2006">
          <mc:Choice Requires="x14">
            <control shapeId="92214" r:id="rId57" name="Check Box 54">
              <controlPr defaultSize="0" autoFill="0" autoLine="0" autoPict="0">
                <anchor moveWithCells="1">
                  <from>
                    <xdr:col>15</xdr:col>
                    <xdr:colOff>47625</xdr:colOff>
                    <xdr:row>65</xdr:row>
                    <xdr:rowOff>19050</xdr:rowOff>
                  </from>
                  <to>
                    <xdr:col>17</xdr:col>
                    <xdr:colOff>85725</xdr:colOff>
                    <xdr:row>66</xdr:row>
                    <xdr:rowOff>28575</xdr:rowOff>
                  </to>
                </anchor>
              </controlPr>
            </control>
          </mc:Choice>
        </mc:AlternateContent>
        <mc:AlternateContent xmlns:mc="http://schemas.openxmlformats.org/markup-compatibility/2006">
          <mc:Choice Requires="x14">
            <control shapeId="92215" r:id="rId58" name="Check Box 55">
              <controlPr defaultSize="0" autoFill="0" autoLine="0" autoPict="0">
                <anchor moveWithCells="1">
                  <from>
                    <xdr:col>13</xdr:col>
                    <xdr:colOff>57150</xdr:colOff>
                    <xdr:row>69</xdr:row>
                    <xdr:rowOff>28575</xdr:rowOff>
                  </from>
                  <to>
                    <xdr:col>15</xdr:col>
                    <xdr:colOff>95250</xdr:colOff>
                    <xdr:row>70</xdr:row>
                    <xdr:rowOff>28575</xdr:rowOff>
                  </to>
                </anchor>
              </controlPr>
            </control>
          </mc:Choice>
        </mc:AlternateContent>
        <mc:AlternateContent xmlns:mc="http://schemas.openxmlformats.org/markup-compatibility/2006">
          <mc:Choice Requires="x14">
            <control shapeId="92216" r:id="rId59" name="Check Box 56">
              <controlPr defaultSize="0" autoFill="0" autoLine="0" autoPict="0">
                <anchor moveWithCells="1">
                  <from>
                    <xdr:col>13</xdr:col>
                    <xdr:colOff>57150</xdr:colOff>
                    <xdr:row>72</xdr:row>
                    <xdr:rowOff>28575</xdr:rowOff>
                  </from>
                  <to>
                    <xdr:col>15</xdr:col>
                    <xdr:colOff>95250</xdr:colOff>
                    <xdr:row>73</xdr:row>
                    <xdr:rowOff>38100</xdr:rowOff>
                  </to>
                </anchor>
              </controlPr>
            </control>
          </mc:Choice>
        </mc:AlternateContent>
        <mc:AlternateContent xmlns:mc="http://schemas.openxmlformats.org/markup-compatibility/2006">
          <mc:Choice Requires="x14">
            <control shapeId="92217" r:id="rId60" name="Check Box 57">
              <controlPr defaultSize="0" autoFill="0" autoLine="0" autoPict="0">
                <anchor moveWithCells="1">
                  <from>
                    <xdr:col>15</xdr:col>
                    <xdr:colOff>47625</xdr:colOff>
                    <xdr:row>69</xdr:row>
                    <xdr:rowOff>28575</xdr:rowOff>
                  </from>
                  <to>
                    <xdr:col>17</xdr:col>
                    <xdr:colOff>85725</xdr:colOff>
                    <xdr:row>70</xdr:row>
                    <xdr:rowOff>28575</xdr:rowOff>
                  </to>
                </anchor>
              </controlPr>
            </control>
          </mc:Choice>
        </mc:AlternateContent>
        <mc:AlternateContent xmlns:mc="http://schemas.openxmlformats.org/markup-compatibility/2006">
          <mc:Choice Requires="x14">
            <control shapeId="92218" r:id="rId61" name="Check Box 58">
              <controlPr defaultSize="0" autoFill="0" autoLine="0" autoPict="0">
                <anchor moveWithCells="1">
                  <from>
                    <xdr:col>15</xdr:col>
                    <xdr:colOff>47625</xdr:colOff>
                    <xdr:row>72</xdr:row>
                    <xdr:rowOff>28575</xdr:rowOff>
                  </from>
                  <to>
                    <xdr:col>17</xdr:col>
                    <xdr:colOff>85725</xdr:colOff>
                    <xdr:row>73</xdr:row>
                    <xdr:rowOff>38100</xdr:rowOff>
                  </to>
                </anchor>
              </controlPr>
            </control>
          </mc:Choice>
        </mc:AlternateContent>
        <mc:AlternateContent xmlns:mc="http://schemas.openxmlformats.org/markup-compatibility/2006">
          <mc:Choice Requires="x14">
            <control shapeId="92219" r:id="rId62" name="Check Box 59">
              <controlPr defaultSize="0" autoFill="0" autoLine="0" autoPict="0">
                <anchor moveWithCells="1">
                  <from>
                    <xdr:col>13</xdr:col>
                    <xdr:colOff>57150</xdr:colOff>
                    <xdr:row>74</xdr:row>
                    <xdr:rowOff>38100</xdr:rowOff>
                  </from>
                  <to>
                    <xdr:col>15</xdr:col>
                    <xdr:colOff>95250</xdr:colOff>
                    <xdr:row>75</xdr:row>
                    <xdr:rowOff>38100</xdr:rowOff>
                  </to>
                </anchor>
              </controlPr>
            </control>
          </mc:Choice>
        </mc:AlternateContent>
        <mc:AlternateContent xmlns:mc="http://schemas.openxmlformats.org/markup-compatibility/2006">
          <mc:Choice Requires="x14">
            <control shapeId="92220" r:id="rId63" name="Check Box 60">
              <controlPr defaultSize="0" autoFill="0" autoLine="0" autoPict="0">
                <anchor moveWithCells="1">
                  <from>
                    <xdr:col>15</xdr:col>
                    <xdr:colOff>47625</xdr:colOff>
                    <xdr:row>74</xdr:row>
                    <xdr:rowOff>38100</xdr:rowOff>
                  </from>
                  <to>
                    <xdr:col>17</xdr:col>
                    <xdr:colOff>85725</xdr:colOff>
                    <xdr:row>75</xdr:row>
                    <xdr:rowOff>38100</xdr:rowOff>
                  </to>
                </anchor>
              </controlPr>
            </control>
          </mc:Choice>
        </mc:AlternateContent>
        <mc:AlternateContent xmlns:mc="http://schemas.openxmlformats.org/markup-compatibility/2006">
          <mc:Choice Requires="x14">
            <control shapeId="92221" r:id="rId64" name="Check Box 61">
              <controlPr defaultSize="0" autoFill="0" autoLine="0" autoPict="0">
                <anchor moveWithCells="1">
                  <from>
                    <xdr:col>13</xdr:col>
                    <xdr:colOff>57150</xdr:colOff>
                    <xdr:row>71</xdr:row>
                    <xdr:rowOff>38100</xdr:rowOff>
                  </from>
                  <to>
                    <xdr:col>15</xdr:col>
                    <xdr:colOff>95250</xdr:colOff>
                    <xdr:row>72</xdr:row>
                    <xdr:rowOff>38100</xdr:rowOff>
                  </to>
                </anchor>
              </controlPr>
            </control>
          </mc:Choice>
        </mc:AlternateContent>
        <mc:AlternateContent xmlns:mc="http://schemas.openxmlformats.org/markup-compatibility/2006">
          <mc:Choice Requires="x14">
            <control shapeId="92222" r:id="rId65" name="Check Box 62">
              <controlPr defaultSize="0" autoFill="0" autoLine="0" autoPict="0">
                <anchor moveWithCells="1">
                  <from>
                    <xdr:col>15</xdr:col>
                    <xdr:colOff>47625</xdr:colOff>
                    <xdr:row>71</xdr:row>
                    <xdr:rowOff>38100</xdr:rowOff>
                  </from>
                  <to>
                    <xdr:col>17</xdr:col>
                    <xdr:colOff>85725</xdr:colOff>
                    <xdr:row>72</xdr:row>
                    <xdr:rowOff>38100</xdr:rowOff>
                  </to>
                </anchor>
              </controlPr>
            </control>
          </mc:Choice>
        </mc:AlternateContent>
        <mc:AlternateContent xmlns:mc="http://schemas.openxmlformats.org/markup-compatibility/2006">
          <mc:Choice Requires="x14">
            <control shapeId="92223" r:id="rId66" name="Check Box 63">
              <controlPr defaultSize="0" autoFill="0" autoLine="0" autoPict="0">
                <anchor moveWithCells="1">
                  <from>
                    <xdr:col>13</xdr:col>
                    <xdr:colOff>57150</xdr:colOff>
                    <xdr:row>73</xdr:row>
                    <xdr:rowOff>38100</xdr:rowOff>
                  </from>
                  <to>
                    <xdr:col>15</xdr:col>
                    <xdr:colOff>95250</xdr:colOff>
                    <xdr:row>74</xdr:row>
                    <xdr:rowOff>38100</xdr:rowOff>
                  </to>
                </anchor>
              </controlPr>
            </control>
          </mc:Choice>
        </mc:AlternateContent>
        <mc:AlternateContent xmlns:mc="http://schemas.openxmlformats.org/markup-compatibility/2006">
          <mc:Choice Requires="x14">
            <control shapeId="92224" r:id="rId67" name="Check Box 64">
              <controlPr defaultSize="0" autoFill="0" autoLine="0" autoPict="0">
                <anchor moveWithCells="1">
                  <from>
                    <xdr:col>13</xdr:col>
                    <xdr:colOff>57150</xdr:colOff>
                    <xdr:row>70</xdr:row>
                    <xdr:rowOff>38100</xdr:rowOff>
                  </from>
                  <to>
                    <xdr:col>15</xdr:col>
                    <xdr:colOff>95250</xdr:colOff>
                    <xdr:row>71</xdr:row>
                    <xdr:rowOff>38100</xdr:rowOff>
                  </to>
                </anchor>
              </controlPr>
            </control>
          </mc:Choice>
        </mc:AlternateContent>
        <mc:AlternateContent xmlns:mc="http://schemas.openxmlformats.org/markup-compatibility/2006">
          <mc:Choice Requires="x14">
            <control shapeId="92225" r:id="rId68" name="Check Box 65">
              <controlPr defaultSize="0" autoFill="0" autoLine="0" autoPict="0">
                <anchor moveWithCells="1">
                  <from>
                    <xdr:col>15</xdr:col>
                    <xdr:colOff>47625</xdr:colOff>
                    <xdr:row>73</xdr:row>
                    <xdr:rowOff>38100</xdr:rowOff>
                  </from>
                  <to>
                    <xdr:col>17</xdr:col>
                    <xdr:colOff>85725</xdr:colOff>
                    <xdr:row>74</xdr:row>
                    <xdr:rowOff>38100</xdr:rowOff>
                  </to>
                </anchor>
              </controlPr>
            </control>
          </mc:Choice>
        </mc:AlternateContent>
        <mc:AlternateContent xmlns:mc="http://schemas.openxmlformats.org/markup-compatibility/2006">
          <mc:Choice Requires="x14">
            <control shapeId="92226" r:id="rId69" name="Check Box 66">
              <controlPr defaultSize="0" autoFill="0" autoLine="0" autoPict="0">
                <anchor moveWithCells="1">
                  <from>
                    <xdr:col>15</xdr:col>
                    <xdr:colOff>47625</xdr:colOff>
                    <xdr:row>70</xdr:row>
                    <xdr:rowOff>38100</xdr:rowOff>
                  </from>
                  <to>
                    <xdr:col>17</xdr:col>
                    <xdr:colOff>85725</xdr:colOff>
                    <xdr:row>71</xdr:row>
                    <xdr:rowOff>38100</xdr:rowOff>
                  </to>
                </anchor>
              </controlPr>
            </control>
          </mc:Choice>
        </mc:AlternateContent>
        <mc:AlternateContent xmlns:mc="http://schemas.openxmlformats.org/markup-compatibility/2006">
          <mc:Choice Requires="x14">
            <control shapeId="92227" r:id="rId70" name="Check Box 67">
              <controlPr defaultSize="0" autoFill="0" autoLine="0" autoPict="0">
                <anchor moveWithCells="1">
                  <from>
                    <xdr:col>13</xdr:col>
                    <xdr:colOff>57150</xdr:colOff>
                    <xdr:row>75</xdr:row>
                    <xdr:rowOff>28575</xdr:rowOff>
                  </from>
                  <to>
                    <xdr:col>15</xdr:col>
                    <xdr:colOff>95250</xdr:colOff>
                    <xdr:row>76</xdr:row>
                    <xdr:rowOff>28575</xdr:rowOff>
                  </to>
                </anchor>
              </controlPr>
            </control>
          </mc:Choice>
        </mc:AlternateContent>
        <mc:AlternateContent xmlns:mc="http://schemas.openxmlformats.org/markup-compatibility/2006">
          <mc:Choice Requires="x14">
            <control shapeId="92228" r:id="rId71" name="Check Box 68">
              <controlPr defaultSize="0" autoFill="0" autoLine="0" autoPict="0">
                <anchor moveWithCells="1">
                  <from>
                    <xdr:col>15</xdr:col>
                    <xdr:colOff>47625</xdr:colOff>
                    <xdr:row>75</xdr:row>
                    <xdr:rowOff>28575</xdr:rowOff>
                  </from>
                  <to>
                    <xdr:col>17</xdr:col>
                    <xdr:colOff>85725</xdr:colOff>
                    <xdr:row>76</xdr:row>
                    <xdr:rowOff>28575</xdr:rowOff>
                  </to>
                </anchor>
              </controlPr>
            </control>
          </mc:Choice>
        </mc:AlternateContent>
        <mc:AlternateContent xmlns:mc="http://schemas.openxmlformats.org/markup-compatibility/2006">
          <mc:Choice Requires="x14">
            <control shapeId="92229" r:id="rId72" name="Check Box 69">
              <controlPr defaultSize="0" autoFill="0" autoLine="0" autoPict="0">
                <anchor moveWithCells="1">
                  <from>
                    <xdr:col>13</xdr:col>
                    <xdr:colOff>57150</xdr:colOff>
                    <xdr:row>76</xdr:row>
                    <xdr:rowOff>19050</xdr:rowOff>
                  </from>
                  <to>
                    <xdr:col>15</xdr:col>
                    <xdr:colOff>95250</xdr:colOff>
                    <xdr:row>77</xdr:row>
                    <xdr:rowOff>28575</xdr:rowOff>
                  </to>
                </anchor>
              </controlPr>
            </control>
          </mc:Choice>
        </mc:AlternateContent>
        <mc:AlternateContent xmlns:mc="http://schemas.openxmlformats.org/markup-compatibility/2006">
          <mc:Choice Requires="x14">
            <control shapeId="92230" r:id="rId73" name="Check Box 70">
              <controlPr defaultSize="0" autoFill="0" autoLine="0" autoPict="0">
                <anchor moveWithCells="1">
                  <from>
                    <xdr:col>15</xdr:col>
                    <xdr:colOff>47625</xdr:colOff>
                    <xdr:row>76</xdr:row>
                    <xdr:rowOff>19050</xdr:rowOff>
                  </from>
                  <to>
                    <xdr:col>17</xdr:col>
                    <xdr:colOff>85725</xdr:colOff>
                    <xdr:row>77</xdr:row>
                    <xdr:rowOff>28575</xdr:rowOff>
                  </to>
                </anchor>
              </controlPr>
            </control>
          </mc:Choice>
        </mc:AlternateContent>
        <mc:AlternateContent xmlns:mc="http://schemas.openxmlformats.org/markup-compatibility/2006">
          <mc:Choice Requires="x14">
            <control shapeId="92231" r:id="rId74" name="Check Box 71">
              <controlPr defaultSize="0" autoFill="0" autoLine="0" autoPict="0">
                <anchor moveWithCells="1">
                  <from>
                    <xdr:col>13</xdr:col>
                    <xdr:colOff>57150</xdr:colOff>
                    <xdr:row>91</xdr:row>
                    <xdr:rowOff>47625</xdr:rowOff>
                  </from>
                  <to>
                    <xdr:col>15</xdr:col>
                    <xdr:colOff>95250</xdr:colOff>
                    <xdr:row>92</xdr:row>
                    <xdr:rowOff>19050</xdr:rowOff>
                  </to>
                </anchor>
              </controlPr>
            </control>
          </mc:Choice>
        </mc:AlternateContent>
        <mc:AlternateContent xmlns:mc="http://schemas.openxmlformats.org/markup-compatibility/2006">
          <mc:Choice Requires="x14">
            <control shapeId="92232" r:id="rId75" name="Check Box 72">
              <controlPr defaultSize="0" autoFill="0" autoLine="0" autoPict="0">
                <anchor moveWithCells="1">
                  <from>
                    <xdr:col>13</xdr:col>
                    <xdr:colOff>57150</xdr:colOff>
                    <xdr:row>93</xdr:row>
                    <xdr:rowOff>47625</xdr:rowOff>
                  </from>
                  <to>
                    <xdr:col>15</xdr:col>
                    <xdr:colOff>95250</xdr:colOff>
                    <xdr:row>94</xdr:row>
                    <xdr:rowOff>19050</xdr:rowOff>
                  </to>
                </anchor>
              </controlPr>
            </control>
          </mc:Choice>
        </mc:AlternateContent>
        <mc:AlternateContent xmlns:mc="http://schemas.openxmlformats.org/markup-compatibility/2006">
          <mc:Choice Requires="x14">
            <control shapeId="92233" r:id="rId76" name="Check Box 73">
              <controlPr defaultSize="0" autoFill="0" autoLine="0" autoPict="0">
                <anchor moveWithCells="1">
                  <from>
                    <xdr:col>13</xdr:col>
                    <xdr:colOff>57150</xdr:colOff>
                    <xdr:row>94</xdr:row>
                    <xdr:rowOff>57150</xdr:rowOff>
                  </from>
                  <to>
                    <xdr:col>15</xdr:col>
                    <xdr:colOff>95250</xdr:colOff>
                    <xdr:row>95</xdr:row>
                    <xdr:rowOff>28575</xdr:rowOff>
                  </to>
                </anchor>
              </controlPr>
            </control>
          </mc:Choice>
        </mc:AlternateContent>
        <mc:AlternateContent xmlns:mc="http://schemas.openxmlformats.org/markup-compatibility/2006">
          <mc:Choice Requires="x14">
            <control shapeId="92234" r:id="rId77" name="Check Box 74">
              <controlPr defaultSize="0" autoFill="0" autoLine="0" autoPict="0">
                <anchor moveWithCells="1">
                  <from>
                    <xdr:col>15</xdr:col>
                    <xdr:colOff>47625</xdr:colOff>
                    <xdr:row>91</xdr:row>
                    <xdr:rowOff>47625</xdr:rowOff>
                  </from>
                  <to>
                    <xdr:col>17</xdr:col>
                    <xdr:colOff>85725</xdr:colOff>
                    <xdr:row>92</xdr:row>
                    <xdr:rowOff>19050</xdr:rowOff>
                  </to>
                </anchor>
              </controlPr>
            </control>
          </mc:Choice>
        </mc:AlternateContent>
        <mc:AlternateContent xmlns:mc="http://schemas.openxmlformats.org/markup-compatibility/2006">
          <mc:Choice Requires="x14">
            <control shapeId="92235" r:id="rId78" name="Check Box 75">
              <controlPr defaultSize="0" autoFill="0" autoLine="0" autoPict="0">
                <anchor moveWithCells="1">
                  <from>
                    <xdr:col>15</xdr:col>
                    <xdr:colOff>47625</xdr:colOff>
                    <xdr:row>93</xdr:row>
                    <xdr:rowOff>47625</xdr:rowOff>
                  </from>
                  <to>
                    <xdr:col>17</xdr:col>
                    <xdr:colOff>85725</xdr:colOff>
                    <xdr:row>94</xdr:row>
                    <xdr:rowOff>19050</xdr:rowOff>
                  </to>
                </anchor>
              </controlPr>
            </control>
          </mc:Choice>
        </mc:AlternateContent>
        <mc:AlternateContent xmlns:mc="http://schemas.openxmlformats.org/markup-compatibility/2006">
          <mc:Choice Requires="x14">
            <control shapeId="92236" r:id="rId79" name="Check Box 76">
              <controlPr defaultSize="0" autoFill="0" autoLine="0" autoPict="0">
                <anchor moveWithCells="1">
                  <from>
                    <xdr:col>15</xdr:col>
                    <xdr:colOff>47625</xdr:colOff>
                    <xdr:row>94</xdr:row>
                    <xdr:rowOff>57150</xdr:rowOff>
                  </from>
                  <to>
                    <xdr:col>17</xdr:col>
                    <xdr:colOff>85725</xdr:colOff>
                    <xdr:row>95</xdr:row>
                    <xdr:rowOff>28575</xdr:rowOff>
                  </to>
                </anchor>
              </controlPr>
            </control>
          </mc:Choice>
        </mc:AlternateContent>
        <mc:AlternateContent xmlns:mc="http://schemas.openxmlformats.org/markup-compatibility/2006">
          <mc:Choice Requires="x14">
            <control shapeId="92237" r:id="rId80" name="Check Box 77">
              <controlPr defaultSize="0" autoFill="0" autoLine="0" autoPict="0">
                <anchor moveWithCells="1">
                  <from>
                    <xdr:col>15</xdr:col>
                    <xdr:colOff>47625</xdr:colOff>
                    <xdr:row>96</xdr:row>
                    <xdr:rowOff>47625</xdr:rowOff>
                  </from>
                  <to>
                    <xdr:col>17</xdr:col>
                    <xdr:colOff>85725</xdr:colOff>
                    <xdr:row>97</xdr:row>
                    <xdr:rowOff>19050</xdr:rowOff>
                  </to>
                </anchor>
              </controlPr>
            </control>
          </mc:Choice>
        </mc:AlternateContent>
        <mc:AlternateContent xmlns:mc="http://schemas.openxmlformats.org/markup-compatibility/2006">
          <mc:Choice Requires="x14">
            <control shapeId="92238" r:id="rId81" name="Check Box 78">
              <controlPr defaultSize="0" autoFill="0" autoLine="0" autoPict="0">
                <anchor moveWithCells="1">
                  <from>
                    <xdr:col>13</xdr:col>
                    <xdr:colOff>57150</xdr:colOff>
                    <xdr:row>96</xdr:row>
                    <xdr:rowOff>47625</xdr:rowOff>
                  </from>
                  <to>
                    <xdr:col>15</xdr:col>
                    <xdr:colOff>95250</xdr:colOff>
                    <xdr:row>97</xdr:row>
                    <xdr:rowOff>19050</xdr:rowOff>
                  </to>
                </anchor>
              </controlPr>
            </control>
          </mc:Choice>
        </mc:AlternateContent>
        <mc:AlternateContent xmlns:mc="http://schemas.openxmlformats.org/markup-compatibility/2006">
          <mc:Choice Requires="x14">
            <control shapeId="92239" r:id="rId82" name="Check Box 79">
              <controlPr defaultSize="0" autoFill="0" autoLine="0" autoPict="0">
                <anchor>
                  <from>
                    <xdr:col>8</xdr:col>
                    <xdr:colOff>123825</xdr:colOff>
                    <xdr:row>31</xdr:row>
                    <xdr:rowOff>57150</xdr:rowOff>
                  </from>
                  <to>
                    <xdr:col>8</xdr:col>
                    <xdr:colOff>352425</xdr:colOff>
                    <xdr:row>31</xdr:row>
                    <xdr:rowOff>180975</xdr:rowOff>
                  </to>
                </anchor>
              </controlPr>
            </control>
          </mc:Choice>
        </mc:AlternateContent>
        <mc:AlternateContent xmlns:mc="http://schemas.openxmlformats.org/markup-compatibility/2006">
          <mc:Choice Requires="x14">
            <control shapeId="92240" r:id="rId83" name="Check Box 80">
              <controlPr defaultSize="0" autoFill="0" autoLine="0" autoPict="0">
                <anchor>
                  <from>
                    <xdr:col>8</xdr:col>
                    <xdr:colOff>123825</xdr:colOff>
                    <xdr:row>32</xdr:row>
                    <xdr:rowOff>57150</xdr:rowOff>
                  </from>
                  <to>
                    <xdr:col>8</xdr:col>
                    <xdr:colOff>352425</xdr:colOff>
                    <xdr:row>32</xdr:row>
                    <xdr:rowOff>180975</xdr:rowOff>
                  </to>
                </anchor>
              </controlPr>
            </control>
          </mc:Choice>
        </mc:AlternateContent>
        <mc:AlternateContent xmlns:mc="http://schemas.openxmlformats.org/markup-compatibility/2006">
          <mc:Choice Requires="x14">
            <control shapeId="92241" r:id="rId84" name="Check Box 81">
              <controlPr defaultSize="0" autoFill="0" autoLine="0" autoPict="0">
                <anchor>
                  <from>
                    <xdr:col>8</xdr:col>
                    <xdr:colOff>123825</xdr:colOff>
                    <xdr:row>33</xdr:row>
                    <xdr:rowOff>57150</xdr:rowOff>
                  </from>
                  <to>
                    <xdr:col>8</xdr:col>
                    <xdr:colOff>352425</xdr:colOff>
                    <xdr:row>33</xdr:row>
                    <xdr:rowOff>180975</xdr:rowOff>
                  </to>
                </anchor>
              </controlPr>
            </control>
          </mc:Choice>
        </mc:AlternateContent>
        <mc:AlternateContent xmlns:mc="http://schemas.openxmlformats.org/markup-compatibility/2006">
          <mc:Choice Requires="x14">
            <control shapeId="92242" r:id="rId85" name="Check Box 82">
              <controlPr defaultSize="0" autoFill="0" autoLine="0" autoPict="0">
                <anchor>
                  <from>
                    <xdr:col>8</xdr:col>
                    <xdr:colOff>123825</xdr:colOff>
                    <xdr:row>34</xdr:row>
                    <xdr:rowOff>57150</xdr:rowOff>
                  </from>
                  <to>
                    <xdr:col>8</xdr:col>
                    <xdr:colOff>352425</xdr:colOff>
                    <xdr:row>34</xdr:row>
                    <xdr:rowOff>180975</xdr:rowOff>
                  </to>
                </anchor>
              </controlPr>
            </control>
          </mc:Choice>
        </mc:AlternateContent>
        <mc:AlternateContent xmlns:mc="http://schemas.openxmlformats.org/markup-compatibility/2006">
          <mc:Choice Requires="x14">
            <control shapeId="92243" r:id="rId86" name="Check Box 83">
              <controlPr defaultSize="0" autoFill="0" autoLine="0" autoPict="0">
                <anchor>
                  <from>
                    <xdr:col>13</xdr:col>
                    <xdr:colOff>114300</xdr:colOff>
                    <xdr:row>31</xdr:row>
                    <xdr:rowOff>57150</xdr:rowOff>
                  </from>
                  <to>
                    <xdr:col>13</xdr:col>
                    <xdr:colOff>342900</xdr:colOff>
                    <xdr:row>31</xdr:row>
                    <xdr:rowOff>180975</xdr:rowOff>
                  </to>
                </anchor>
              </controlPr>
            </control>
          </mc:Choice>
        </mc:AlternateContent>
        <mc:AlternateContent xmlns:mc="http://schemas.openxmlformats.org/markup-compatibility/2006">
          <mc:Choice Requires="x14">
            <control shapeId="92244" r:id="rId87" name="Check Box 84">
              <controlPr defaultSize="0" autoFill="0" autoLine="0" autoPict="0">
                <anchor>
                  <from>
                    <xdr:col>13</xdr:col>
                    <xdr:colOff>114300</xdr:colOff>
                    <xdr:row>32</xdr:row>
                    <xdr:rowOff>57150</xdr:rowOff>
                  </from>
                  <to>
                    <xdr:col>13</xdr:col>
                    <xdr:colOff>342900</xdr:colOff>
                    <xdr:row>32</xdr:row>
                    <xdr:rowOff>180975</xdr:rowOff>
                  </to>
                </anchor>
              </controlPr>
            </control>
          </mc:Choice>
        </mc:AlternateContent>
        <mc:AlternateContent xmlns:mc="http://schemas.openxmlformats.org/markup-compatibility/2006">
          <mc:Choice Requires="x14">
            <control shapeId="92245" r:id="rId88" name="Check Box 85">
              <controlPr defaultSize="0" autoFill="0" autoLine="0" autoPict="0">
                <anchor>
                  <from>
                    <xdr:col>13</xdr:col>
                    <xdr:colOff>114300</xdr:colOff>
                    <xdr:row>33</xdr:row>
                    <xdr:rowOff>57150</xdr:rowOff>
                  </from>
                  <to>
                    <xdr:col>13</xdr:col>
                    <xdr:colOff>342900</xdr:colOff>
                    <xdr:row>33</xdr:row>
                    <xdr:rowOff>180975</xdr:rowOff>
                  </to>
                </anchor>
              </controlPr>
            </control>
          </mc:Choice>
        </mc:AlternateContent>
        <mc:AlternateContent xmlns:mc="http://schemas.openxmlformats.org/markup-compatibility/2006">
          <mc:Choice Requires="x14">
            <control shapeId="92246" r:id="rId89" name="Check Box 86">
              <controlPr defaultSize="0" autoFill="0" autoLine="0" autoPict="0">
                <anchor>
                  <from>
                    <xdr:col>13</xdr:col>
                    <xdr:colOff>114300</xdr:colOff>
                    <xdr:row>34</xdr:row>
                    <xdr:rowOff>57150</xdr:rowOff>
                  </from>
                  <to>
                    <xdr:col>13</xdr:col>
                    <xdr:colOff>342900</xdr:colOff>
                    <xdr:row>34</xdr:row>
                    <xdr:rowOff>180975</xdr:rowOff>
                  </to>
                </anchor>
              </controlPr>
            </control>
          </mc:Choice>
        </mc:AlternateContent>
        <mc:AlternateContent xmlns:mc="http://schemas.openxmlformats.org/markup-compatibility/2006">
          <mc:Choice Requires="x14">
            <control shapeId="92247" r:id="rId90" name="Check Box 87">
              <controlPr defaultSize="0" autoFill="0" autoLine="0" autoPict="0">
                <anchor>
                  <from>
                    <xdr:col>2</xdr:col>
                    <xdr:colOff>133350</xdr:colOff>
                    <xdr:row>31</xdr:row>
                    <xdr:rowOff>66675</xdr:rowOff>
                  </from>
                  <to>
                    <xdr:col>2</xdr:col>
                    <xdr:colOff>361950</xdr:colOff>
                    <xdr:row>31</xdr:row>
                    <xdr:rowOff>190500</xdr:rowOff>
                  </to>
                </anchor>
              </controlPr>
            </control>
          </mc:Choice>
        </mc:AlternateContent>
        <mc:AlternateContent xmlns:mc="http://schemas.openxmlformats.org/markup-compatibility/2006">
          <mc:Choice Requires="x14">
            <control shapeId="92248" r:id="rId91" name="Check Box 88">
              <controlPr defaultSize="0" autoFill="0" autoLine="0" autoPict="0">
                <anchor>
                  <from>
                    <xdr:col>2</xdr:col>
                    <xdr:colOff>133350</xdr:colOff>
                    <xdr:row>32</xdr:row>
                    <xdr:rowOff>66675</xdr:rowOff>
                  </from>
                  <to>
                    <xdr:col>2</xdr:col>
                    <xdr:colOff>361950</xdr:colOff>
                    <xdr:row>32</xdr:row>
                    <xdr:rowOff>190500</xdr:rowOff>
                  </to>
                </anchor>
              </controlPr>
            </control>
          </mc:Choice>
        </mc:AlternateContent>
        <mc:AlternateContent xmlns:mc="http://schemas.openxmlformats.org/markup-compatibility/2006">
          <mc:Choice Requires="x14">
            <control shapeId="92249" r:id="rId92" name="Check Box 89">
              <controlPr defaultSize="0" autoFill="0" autoLine="0" autoPict="0">
                <anchor>
                  <from>
                    <xdr:col>2</xdr:col>
                    <xdr:colOff>133350</xdr:colOff>
                    <xdr:row>33</xdr:row>
                    <xdr:rowOff>66675</xdr:rowOff>
                  </from>
                  <to>
                    <xdr:col>2</xdr:col>
                    <xdr:colOff>361950</xdr:colOff>
                    <xdr:row>33</xdr:row>
                    <xdr:rowOff>190500</xdr:rowOff>
                  </to>
                </anchor>
              </controlPr>
            </control>
          </mc:Choice>
        </mc:AlternateContent>
        <mc:AlternateContent xmlns:mc="http://schemas.openxmlformats.org/markup-compatibility/2006">
          <mc:Choice Requires="x14">
            <control shapeId="92250" r:id="rId93" name="Check Box 90">
              <controlPr defaultSize="0" autoFill="0" autoLine="0" autoPict="0">
                <anchor>
                  <from>
                    <xdr:col>2</xdr:col>
                    <xdr:colOff>133350</xdr:colOff>
                    <xdr:row>34</xdr:row>
                    <xdr:rowOff>66675</xdr:rowOff>
                  </from>
                  <to>
                    <xdr:col>2</xdr:col>
                    <xdr:colOff>361950</xdr:colOff>
                    <xdr:row>34</xdr:row>
                    <xdr:rowOff>190500</xdr:rowOff>
                  </to>
                </anchor>
              </controlPr>
            </control>
          </mc:Choice>
        </mc:AlternateContent>
        <mc:AlternateContent xmlns:mc="http://schemas.openxmlformats.org/markup-compatibility/2006">
          <mc:Choice Requires="x14">
            <control shapeId="92251" r:id="rId94" name="Check Box 91">
              <controlPr defaultSize="0" autoFill="0" autoLine="0" autoPict="0">
                <anchor>
                  <from>
                    <xdr:col>2</xdr:col>
                    <xdr:colOff>133350</xdr:colOff>
                    <xdr:row>35</xdr:row>
                    <xdr:rowOff>57150</xdr:rowOff>
                  </from>
                  <to>
                    <xdr:col>2</xdr:col>
                    <xdr:colOff>361950</xdr:colOff>
                    <xdr:row>35</xdr:row>
                    <xdr:rowOff>180975</xdr:rowOff>
                  </to>
                </anchor>
              </controlPr>
            </control>
          </mc:Choice>
        </mc:AlternateContent>
        <mc:AlternateContent xmlns:mc="http://schemas.openxmlformats.org/markup-compatibility/2006">
          <mc:Choice Requires="x14">
            <control shapeId="92252" r:id="rId95" name="Check Box 92">
              <controlPr defaultSize="0" autoFill="0" autoLine="0" autoPict="0">
                <anchor moveWithCells="1">
                  <from>
                    <xdr:col>13</xdr:col>
                    <xdr:colOff>76200</xdr:colOff>
                    <xdr:row>4</xdr:row>
                    <xdr:rowOff>0</xdr:rowOff>
                  </from>
                  <to>
                    <xdr:col>15</xdr:col>
                    <xdr:colOff>114300</xdr:colOff>
                    <xdr:row>4</xdr:row>
                    <xdr:rowOff>180975</xdr:rowOff>
                  </to>
                </anchor>
              </controlPr>
            </control>
          </mc:Choice>
        </mc:AlternateContent>
        <mc:AlternateContent xmlns:mc="http://schemas.openxmlformats.org/markup-compatibility/2006">
          <mc:Choice Requires="x14">
            <control shapeId="92253" r:id="rId96" name="Check Box 93">
              <controlPr defaultSize="0" autoFill="0" autoLine="0" autoPict="0">
                <anchor moveWithCells="1">
                  <from>
                    <xdr:col>13</xdr:col>
                    <xdr:colOff>76200</xdr:colOff>
                    <xdr:row>4</xdr:row>
                    <xdr:rowOff>171450</xdr:rowOff>
                  </from>
                  <to>
                    <xdr:col>15</xdr:col>
                    <xdr:colOff>114300</xdr:colOff>
                    <xdr:row>5</xdr:row>
                    <xdr:rowOff>152400</xdr:rowOff>
                  </to>
                </anchor>
              </controlPr>
            </control>
          </mc:Choice>
        </mc:AlternateContent>
        <mc:AlternateContent xmlns:mc="http://schemas.openxmlformats.org/markup-compatibility/2006">
          <mc:Choice Requires="x14">
            <control shapeId="92254" r:id="rId97" name="Check Box 94">
              <controlPr defaultSize="0" autoFill="0" autoLine="0" autoPict="0">
                <anchor moveWithCells="1">
                  <from>
                    <xdr:col>15</xdr:col>
                    <xdr:colOff>66675</xdr:colOff>
                    <xdr:row>4</xdr:row>
                    <xdr:rowOff>0</xdr:rowOff>
                  </from>
                  <to>
                    <xdr:col>17</xdr:col>
                    <xdr:colOff>104775</xdr:colOff>
                    <xdr:row>4</xdr:row>
                    <xdr:rowOff>180975</xdr:rowOff>
                  </to>
                </anchor>
              </controlPr>
            </control>
          </mc:Choice>
        </mc:AlternateContent>
        <mc:AlternateContent xmlns:mc="http://schemas.openxmlformats.org/markup-compatibility/2006">
          <mc:Choice Requires="x14">
            <control shapeId="92255" r:id="rId98" name="Check Box 95">
              <controlPr defaultSize="0" autoFill="0" autoLine="0" autoPict="0">
                <anchor moveWithCells="1">
                  <from>
                    <xdr:col>15</xdr:col>
                    <xdr:colOff>66675</xdr:colOff>
                    <xdr:row>4</xdr:row>
                    <xdr:rowOff>171450</xdr:rowOff>
                  </from>
                  <to>
                    <xdr:col>17</xdr:col>
                    <xdr:colOff>104775</xdr:colOff>
                    <xdr:row>5</xdr:row>
                    <xdr:rowOff>152400</xdr:rowOff>
                  </to>
                </anchor>
              </controlPr>
            </control>
          </mc:Choice>
        </mc:AlternateContent>
        <mc:AlternateContent xmlns:mc="http://schemas.openxmlformats.org/markup-compatibility/2006">
          <mc:Choice Requires="x14">
            <control shapeId="92256" r:id="rId99" name="Check Box 96">
              <controlPr defaultSize="0" autoFill="0" autoLine="0" autoPict="0">
                <anchor moveWithCells="1">
                  <from>
                    <xdr:col>13</xdr:col>
                    <xdr:colOff>76200</xdr:colOff>
                    <xdr:row>10</xdr:row>
                    <xdr:rowOff>38100</xdr:rowOff>
                  </from>
                  <to>
                    <xdr:col>15</xdr:col>
                    <xdr:colOff>114300</xdr:colOff>
                    <xdr:row>11</xdr:row>
                    <xdr:rowOff>28575</xdr:rowOff>
                  </to>
                </anchor>
              </controlPr>
            </control>
          </mc:Choice>
        </mc:AlternateContent>
        <mc:AlternateContent xmlns:mc="http://schemas.openxmlformats.org/markup-compatibility/2006">
          <mc:Choice Requires="x14">
            <control shapeId="92257" r:id="rId100" name="Check Box 97">
              <controlPr defaultSize="0" autoFill="0" autoLine="0" autoPict="0">
                <anchor moveWithCells="1">
                  <from>
                    <xdr:col>15</xdr:col>
                    <xdr:colOff>66675</xdr:colOff>
                    <xdr:row>10</xdr:row>
                    <xdr:rowOff>38100</xdr:rowOff>
                  </from>
                  <to>
                    <xdr:col>17</xdr:col>
                    <xdr:colOff>104775</xdr:colOff>
                    <xdr:row>11</xdr:row>
                    <xdr:rowOff>28575</xdr:rowOff>
                  </to>
                </anchor>
              </controlPr>
            </control>
          </mc:Choice>
        </mc:AlternateContent>
        <mc:AlternateContent xmlns:mc="http://schemas.openxmlformats.org/markup-compatibility/2006">
          <mc:Choice Requires="x14">
            <control shapeId="92258" r:id="rId101" name="Check Box 98">
              <controlPr defaultSize="0" autoFill="0" autoLine="0" autoPict="0">
                <anchor moveWithCells="1">
                  <from>
                    <xdr:col>13</xdr:col>
                    <xdr:colOff>76200</xdr:colOff>
                    <xdr:row>7</xdr:row>
                    <xdr:rowOff>95250</xdr:rowOff>
                  </from>
                  <to>
                    <xdr:col>15</xdr:col>
                    <xdr:colOff>114300</xdr:colOff>
                    <xdr:row>8</xdr:row>
                    <xdr:rowOff>85725</xdr:rowOff>
                  </to>
                </anchor>
              </controlPr>
            </control>
          </mc:Choice>
        </mc:AlternateContent>
        <mc:AlternateContent xmlns:mc="http://schemas.openxmlformats.org/markup-compatibility/2006">
          <mc:Choice Requires="x14">
            <control shapeId="92259" r:id="rId102" name="Check Box 99">
              <controlPr defaultSize="0" autoFill="0" autoLine="0" autoPict="0">
                <anchor moveWithCells="1">
                  <from>
                    <xdr:col>15</xdr:col>
                    <xdr:colOff>66675</xdr:colOff>
                    <xdr:row>7</xdr:row>
                    <xdr:rowOff>95250</xdr:rowOff>
                  </from>
                  <to>
                    <xdr:col>17</xdr:col>
                    <xdr:colOff>104775</xdr:colOff>
                    <xdr:row>8</xdr:row>
                    <xdr:rowOff>85725</xdr:rowOff>
                  </to>
                </anchor>
              </controlPr>
            </control>
          </mc:Choice>
        </mc:AlternateContent>
        <mc:AlternateContent xmlns:mc="http://schemas.openxmlformats.org/markup-compatibility/2006">
          <mc:Choice Requires="x14">
            <control shapeId="92260" r:id="rId103" name="Check Box 100">
              <controlPr defaultSize="0" autoFill="0" autoLine="0" autoPict="0">
                <anchor moveWithCells="1">
                  <from>
                    <xdr:col>13</xdr:col>
                    <xdr:colOff>76200</xdr:colOff>
                    <xdr:row>8</xdr:row>
                    <xdr:rowOff>85725</xdr:rowOff>
                  </from>
                  <to>
                    <xdr:col>15</xdr:col>
                    <xdr:colOff>114300</xdr:colOff>
                    <xdr:row>9</xdr:row>
                    <xdr:rowOff>76200</xdr:rowOff>
                  </to>
                </anchor>
              </controlPr>
            </control>
          </mc:Choice>
        </mc:AlternateContent>
        <mc:AlternateContent xmlns:mc="http://schemas.openxmlformats.org/markup-compatibility/2006">
          <mc:Choice Requires="x14">
            <control shapeId="92261" r:id="rId104" name="Check Box 101">
              <controlPr defaultSize="0" autoFill="0" autoLine="0" autoPict="0">
                <anchor moveWithCells="1">
                  <from>
                    <xdr:col>15</xdr:col>
                    <xdr:colOff>66675</xdr:colOff>
                    <xdr:row>8</xdr:row>
                    <xdr:rowOff>85725</xdr:rowOff>
                  </from>
                  <to>
                    <xdr:col>17</xdr:col>
                    <xdr:colOff>104775</xdr:colOff>
                    <xdr:row>9</xdr:row>
                    <xdr:rowOff>76200</xdr:rowOff>
                  </to>
                </anchor>
              </controlPr>
            </control>
          </mc:Choice>
        </mc:AlternateContent>
        <mc:AlternateContent xmlns:mc="http://schemas.openxmlformats.org/markup-compatibility/2006">
          <mc:Choice Requires="x14">
            <control shapeId="92262" r:id="rId105" name="Check Box 102">
              <controlPr defaultSize="0" autoFill="0" autoLine="0" autoPict="0">
                <anchor moveWithCells="1">
                  <from>
                    <xdr:col>13</xdr:col>
                    <xdr:colOff>76200</xdr:colOff>
                    <xdr:row>6</xdr:row>
                    <xdr:rowOff>133350</xdr:rowOff>
                  </from>
                  <to>
                    <xdr:col>15</xdr:col>
                    <xdr:colOff>114300</xdr:colOff>
                    <xdr:row>7</xdr:row>
                    <xdr:rowOff>123825</xdr:rowOff>
                  </to>
                </anchor>
              </controlPr>
            </control>
          </mc:Choice>
        </mc:AlternateContent>
        <mc:AlternateContent xmlns:mc="http://schemas.openxmlformats.org/markup-compatibility/2006">
          <mc:Choice Requires="x14">
            <control shapeId="92263" r:id="rId106" name="Check Box 103">
              <controlPr defaultSize="0" autoFill="0" autoLine="0" autoPict="0">
                <anchor moveWithCells="1">
                  <from>
                    <xdr:col>15</xdr:col>
                    <xdr:colOff>66675</xdr:colOff>
                    <xdr:row>6</xdr:row>
                    <xdr:rowOff>133350</xdr:rowOff>
                  </from>
                  <to>
                    <xdr:col>17</xdr:col>
                    <xdr:colOff>104775</xdr:colOff>
                    <xdr:row>7</xdr:row>
                    <xdr:rowOff>123825</xdr:rowOff>
                  </to>
                </anchor>
              </controlPr>
            </control>
          </mc:Choice>
        </mc:AlternateContent>
        <mc:AlternateContent xmlns:mc="http://schemas.openxmlformats.org/markup-compatibility/2006">
          <mc:Choice Requires="x14">
            <control shapeId="92264" r:id="rId107" name="Check Box 104">
              <controlPr defaultSize="0" autoFill="0" autoLine="0" autoPict="0">
                <anchor moveWithCells="1">
                  <from>
                    <xdr:col>13</xdr:col>
                    <xdr:colOff>76200</xdr:colOff>
                    <xdr:row>9</xdr:row>
                    <xdr:rowOff>57150</xdr:rowOff>
                  </from>
                  <to>
                    <xdr:col>15</xdr:col>
                    <xdr:colOff>114300</xdr:colOff>
                    <xdr:row>10</xdr:row>
                    <xdr:rowOff>47625</xdr:rowOff>
                  </to>
                </anchor>
              </controlPr>
            </control>
          </mc:Choice>
        </mc:AlternateContent>
        <mc:AlternateContent xmlns:mc="http://schemas.openxmlformats.org/markup-compatibility/2006">
          <mc:Choice Requires="x14">
            <control shapeId="92265" r:id="rId108" name="Check Box 105">
              <controlPr defaultSize="0" autoFill="0" autoLine="0" autoPict="0">
                <anchor moveWithCells="1">
                  <from>
                    <xdr:col>15</xdr:col>
                    <xdr:colOff>66675</xdr:colOff>
                    <xdr:row>9</xdr:row>
                    <xdr:rowOff>57150</xdr:rowOff>
                  </from>
                  <to>
                    <xdr:col>17</xdr:col>
                    <xdr:colOff>104775</xdr:colOff>
                    <xdr:row>10</xdr:row>
                    <xdr:rowOff>47625</xdr:rowOff>
                  </to>
                </anchor>
              </controlPr>
            </control>
          </mc:Choice>
        </mc:AlternateContent>
        <mc:AlternateContent xmlns:mc="http://schemas.openxmlformats.org/markup-compatibility/2006">
          <mc:Choice Requires="x14">
            <control shapeId="92266" r:id="rId109" name="Check Box 106">
              <controlPr defaultSize="0" autoFill="0" autoLine="0" autoPict="0">
                <anchor moveWithCells="1">
                  <from>
                    <xdr:col>13</xdr:col>
                    <xdr:colOff>76200</xdr:colOff>
                    <xdr:row>3</xdr:row>
                    <xdr:rowOff>28575</xdr:rowOff>
                  </from>
                  <to>
                    <xdr:col>15</xdr:col>
                    <xdr:colOff>114300</xdr:colOff>
                    <xdr:row>4</xdr:row>
                    <xdr:rowOff>9525</xdr:rowOff>
                  </to>
                </anchor>
              </controlPr>
            </control>
          </mc:Choice>
        </mc:AlternateContent>
        <mc:AlternateContent xmlns:mc="http://schemas.openxmlformats.org/markup-compatibility/2006">
          <mc:Choice Requires="x14">
            <control shapeId="92267" r:id="rId110" name="Check Box 107">
              <controlPr defaultSize="0" autoFill="0" autoLine="0" autoPict="0">
                <anchor moveWithCells="1">
                  <from>
                    <xdr:col>15</xdr:col>
                    <xdr:colOff>66675</xdr:colOff>
                    <xdr:row>3</xdr:row>
                    <xdr:rowOff>28575</xdr:rowOff>
                  </from>
                  <to>
                    <xdr:col>17</xdr:col>
                    <xdr:colOff>104775</xdr:colOff>
                    <xdr:row>4</xdr:row>
                    <xdr:rowOff>9525</xdr:rowOff>
                  </to>
                </anchor>
              </controlPr>
            </control>
          </mc:Choice>
        </mc:AlternateContent>
        <mc:AlternateContent xmlns:mc="http://schemas.openxmlformats.org/markup-compatibility/2006">
          <mc:Choice Requires="x14">
            <control shapeId="92268" r:id="rId111" name="Check Box 108">
              <controlPr defaultSize="0" autoFill="0" autoLine="0" autoPict="0">
                <anchor moveWithCells="1">
                  <from>
                    <xdr:col>13</xdr:col>
                    <xdr:colOff>76200</xdr:colOff>
                    <xdr:row>5</xdr:row>
                    <xdr:rowOff>142875</xdr:rowOff>
                  </from>
                  <to>
                    <xdr:col>15</xdr:col>
                    <xdr:colOff>114300</xdr:colOff>
                    <xdr:row>6</xdr:row>
                    <xdr:rowOff>142875</xdr:rowOff>
                  </to>
                </anchor>
              </controlPr>
            </control>
          </mc:Choice>
        </mc:AlternateContent>
        <mc:AlternateContent xmlns:mc="http://schemas.openxmlformats.org/markup-compatibility/2006">
          <mc:Choice Requires="x14">
            <control shapeId="92269" r:id="rId112" name="Check Box 109">
              <controlPr defaultSize="0" autoFill="0" autoLine="0" autoPict="0">
                <anchor moveWithCells="1">
                  <from>
                    <xdr:col>15</xdr:col>
                    <xdr:colOff>66675</xdr:colOff>
                    <xdr:row>5</xdr:row>
                    <xdr:rowOff>142875</xdr:rowOff>
                  </from>
                  <to>
                    <xdr:col>17</xdr:col>
                    <xdr:colOff>104775</xdr:colOff>
                    <xdr:row>6</xdr:row>
                    <xdr:rowOff>142875</xdr:rowOff>
                  </to>
                </anchor>
              </controlPr>
            </control>
          </mc:Choice>
        </mc:AlternateContent>
        <mc:AlternateContent xmlns:mc="http://schemas.openxmlformats.org/markup-compatibility/2006">
          <mc:Choice Requires="x14">
            <control shapeId="92270" r:id="rId113" name="Check Box 110">
              <controlPr defaultSize="0" autoFill="0" autoLine="0" autoPict="0">
                <anchor moveWithCells="1">
                  <from>
                    <xdr:col>13</xdr:col>
                    <xdr:colOff>57150</xdr:colOff>
                    <xdr:row>44</xdr:row>
                    <xdr:rowOff>19050</xdr:rowOff>
                  </from>
                  <to>
                    <xdr:col>15</xdr:col>
                    <xdr:colOff>95250</xdr:colOff>
                    <xdr:row>45</xdr:row>
                    <xdr:rowOff>38100</xdr:rowOff>
                  </to>
                </anchor>
              </controlPr>
            </control>
          </mc:Choice>
        </mc:AlternateContent>
        <mc:AlternateContent xmlns:mc="http://schemas.openxmlformats.org/markup-compatibility/2006">
          <mc:Choice Requires="x14">
            <control shapeId="92271" r:id="rId114" name="Check Box 111">
              <controlPr defaultSize="0" autoFill="0" autoLine="0" autoPict="0">
                <anchor moveWithCells="1">
                  <from>
                    <xdr:col>15</xdr:col>
                    <xdr:colOff>47625</xdr:colOff>
                    <xdr:row>44</xdr:row>
                    <xdr:rowOff>19050</xdr:rowOff>
                  </from>
                  <to>
                    <xdr:col>17</xdr:col>
                    <xdr:colOff>85725</xdr:colOff>
                    <xdr:row>45</xdr:row>
                    <xdr:rowOff>38100</xdr:rowOff>
                  </to>
                </anchor>
              </controlPr>
            </control>
          </mc:Choice>
        </mc:AlternateContent>
        <mc:AlternateContent xmlns:mc="http://schemas.openxmlformats.org/markup-compatibility/2006">
          <mc:Choice Requires="x14">
            <control shapeId="92272" r:id="rId115" name="Check Box 112">
              <controlPr defaultSize="0" autoFill="0" autoLine="0" autoPict="0">
                <anchor moveWithCells="1">
                  <from>
                    <xdr:col>13</xdr:col>
                    <xdr:colOff>57150</xdr:colOff>
                    <xdr:row>45</xdr:row>
                    <xdr:rowOff>19050</xdr:rowOff>
                  </from>
                  <to>
                    <xdr:col>15</xdr:col>
                    <xdr:colOff>95250</xdr:colOff>
                    <xdr:row>46</xdr:row>
                    <xdr:rowOff>38100</xdr:rowOff>
                  </to>
                </anchor>
              </controlPr>
            </control>
          </mc:Choice>
        </mc:AlternateContent>
        <mc:AlternateContent xmlns:mc="http://schemas.openxmlformats.org/markup-compatibility/2006">
          <mc:Choice Requires="x14">
            <control shapeId="92273" r:id="rId116" name="Check Box 113">
              <controlPr defaultSize="0" autoFill="0" autoLine="0" autoPict="0">
                <anchor moveWithCells="1">
                  <from>
                    <xdr:col>15</xdr:col>
                    <xdr:colOff>47625</xdr:colOff>
                    <xdr:row>45</xdr:row>
                    <xdr:rowOff>19050</xdr:rowOff>
                  </from>
                  <to>
                    <xdr:col>17</xdr:col>
                    <xdr:colOff>85725</xdr:colOff>
                    <xdr:row>46</xdr:row>
                    <xdr:rowOff>38100</xdr:rowOff>
                  </to>
                </anchor>
              </controlPr>
            </control>
          </mc:Choice>
        </mc:AlternateContent>
        <mc:AlternateContent xmlns:mc="http://schemas.openxmlformats.org/markup-compatibility/2006">
          <mc:Choice Requires="x14">
            <control shapeId="92274" r:id="rId117" name="Check Box 114">
              <controlPr defaultSize="0" autoFill="0" autoLine="0" autoPict="0">
                <anchor moveWithCells="1">
                  <from>
                    <xdr:col>13</xdr:col>
                    <xdr:colOff>57150</xdr:colOff>
                    <xdr:row>46</xdr:row>
                    <xdr:rowOff>19050</xdr:rowOff>
                  </from>
                  <to>
                    <xdr:col>15</xdr:col>
                    <xdr:colOff>95250</xdr:colOff>
                    <xdr:row>47</xdr:row>
                    <xdr:rowOff>38100</xdr:rowOff>
                  </to>
                </anchor>
              </controlPr>
            </control>
          </mc:Choice>
        </mc:AlternateContent>
        <mc:AlternateContent xmlns:mc="http://schemas.openxmlformats.org/markup-compatibility/2006">
          <mc:Choice Requires="x14">
            <control shapeId="92275" r:id="rId118" name="Check Box 115">
              <controlPr defaultSize="0" autoFill="0" autoLine="0" autoPict="0">
                <anchor moveWithCells="1">
                  <from>
                    <xdr:col>15</xdr:col>
                    <xdr:colOff>47625</xdr:colOff>
                    <xdr:row>46</xdr:row>
                    <xdr:rowOff>19050</xdr:rowOff>
                  </from>
                  <to>
                    <xdr:col>17</xdr:col>
                    <xdr:colOff>85725</xdr:colOff>
                    <xdr:row>47</xdr:row>
                    <xdr:rowOff>38100</xdr:rowOff>
                  </to>
                </anchor>
              </controlPr>
            </control>
          </mc:Choice>
        </mc:AlternateContent>
        <mc:AlternateContent xmlns:mc="http://schemas.openxmlformats.org/markup-compatibility/2006">
          <mc:Choice Requires="x14">
            <control shapeId="92276" r:id="rId119" name="Check Box 116">
              <controlPr defaultSize="0" autoFill="0" autoLine="0" autoPict="0">
                <anchor moveWithCells="1">
                  <from>
                    <xdr:col>13</xdr:col>
                    <xdr:colOff>57150</xdr:colOff>
                    <xdr:row>81</xdr:row>
                    <xdr:rowOff>19050</xdr:rowOff>
                  </from>
                  <to>
                    <xdr:col>15</xdr:col>
                    <xdr:colOff>95250</xdr:colOff>
                    <xdr:row>82</xdr:row>
                    <xdr:rowOff>47625</xdr:rowOff>
                  </to>
                </anchor>
              </controlPr>
            </control>
          </mc:Choice>
        </mc:AlternateContent>
        <mc:AlternateContent xmlns:mc="http://schemas.openxmlformats.org/markup-compatibility/2006">
          <mc:Choice Requires="x14">
            <control shapeId="92277" r:id="rId120" name="Check Box 117">
              <controlPr defaultSize="0" autoFill="0" autoLine="0" autoPict="0">
                <anchor moveWithCells="1">
                  <from>
                    <xdr:col>13</xdr:col>
                    <xdr:colOff>57150</xdr:colOff>
                    <xdr:row>84</xdr:row>
                    <xdr:rowOff>19050</xdr:rowOff>
                  </from>
                  <to>
                    <xdr:col>15</xdr:col>
                    <xdr:colOff>95250</xdr:colOff>
                    <xdr:row>85</xdr:row>
                    <xdr:rowOff>38100</xdr:rowOff>
                  </to>
                </anchor>
              </controlPr>
            </control>
          </mc:Choice>
        </mc:AlternateContent>
        <mc:AlternateContent xmlns:mc="http://schemas.openxmlformats.org/markup-compatibility/2006">
          <mc:Choice Requires="x14">
            <control shapeId="92278" r:id="rId121" name="Check Box 118">
              <controlPr defaultSize="0" autoFill="0" autoLine="0" autoPict="0">
                <anchor moveWithCells="1">
                  <from>
                    <xdr:col>15</xdr:col>
                    <xdr:colOff>47625</xdr:colOff>
                    <xdr:row>81</xdr:row>
                    <xdr:rowOff>19050</xdr:rowOff>
                  </from>
                  <to>
                    <xdr:col>17</xdr:col>
                    <xdr:colOff>85725</xdr:colOff>
                    <xdr:row>82</xdr:row>
                    <xdr:rowOff>47625</xdr:rowOff>
                  </to>
                </anchor>
              </controlPr>
            </control>
          </mc:Choice>
        </mc:AlternateContent>
        <mc:AlternateContent xmlns:mc="http://schemas.openxmlformats.org/markup-compatibility/2006">
          <mc:Choice Requires="x14">
            <control shapeId="92279" r:id="rId122" name="Check Box 119">
              <controlPr defaultSize="0" autoFill="0" autoLine="0" autoPict="0">
                <anchor moveWithCells="1">
                  <from>
                    <xdr:col>15</xdr:col>
                    <xdr:colOff>47625</xdr:colOff>
                    <xdr:row>84</xdr:row>
                    <xdr:rowOff>19050</xdr:rowOff>
                  </from>
                  <to>
                    <xdr:col>17</xdr:col>
                    <xdr:colOff>85725</xdr:colOff>
                    <xdr:row>85</xdr:row>
                    <xdr:rowOff>38100</xdr:rowOff>
                  </to>
                </anchor>
              </controlPr>
            </control>
          </mc:Choice>
        </mc:AlternateContent>
        <mc:AlternateContent xmlns:mc="http://schemas.openxmlformats.org/markup-compatibility/2006">
          <mc:Choice Requires="x14">
            <control shapeId="92280" r:id="rId123" name="Check Box 120">
              <controlPr defaultSize="0" autoFill="0" autoLine="0" autoPict="0">
                <anchor moveWithCells="1">
                  <from>
                    <xdr:col>15</xdr:col>
                    <xdr:colOff>47625</xdr:colOff>
                    <xdr:row>86</xdr:row>
                    <xdr:rowOff>19050</xdr:rowOff>
                  </from>
                  <to>
                    <xdr:col>17</xdr:col>
                    <xdr:colOff>85725</xdr:colOff>
                    <xdr:row>87</xdr:row>
                    <xdr:rowOff>47625</xdr:rowOff>
                  </to>
                </anchor>
              </controlPr>
            </control>
          </mc:Choice>
        </mc:AlternateContent>
        <mc:AlternateContent xmlns:mc="http://schemas.openxmlformats.org/markup-compatibility/2006">
          <mc:Choice Requires="x14">
            <control shapeId="92281" r:id="rId124" name="Check Box 121">
              <controlPr defaultSize="0" autoFill="0" autoLine="0" autoPict="0">
                <anchor moveWithCells="1">
                  <from>
                    <xdr:col>13</xdr:col>
                    <xdr:colOff>57150</xdr:colOff>
                    <xdr:row>86</xdr:row>
                    <xdr:rowOff>19050</xdr:rowOff>
                  </from>
                  <to>
                    <xdr:col>15</xdr:col>
                    <xdr:colOff>95250</xdr:colOff>
                    <xdr:row>87</xdr:row>
                    <xdr:rowOff>47625</xdr:rowOff>
                  </to>
                </anchor>
              </controlPr>
            </control>
          </mc:Choice>
        </mc:AlternateContent>
        <mc:AlternateContent xmlns:mc="http://schemas.openxmlformats.org/markup-compatibility/2006">
          <mc:Choice Requires="x14">
            <control shapeId="92282" r:id="rId125" name="Check Box 122">
              <controlPr defaultSize="0" autoFill="0" autoLine="0" autoPict="0">
                <anchor moveWithCells="1">
                  <from>
                    <xdr:col>15</xdr:col>
                    <xdr:colOff>57150</xdr:colOff>
                    <xdr:row>87</xdr:row>
                    <xdr:rowOff>19050</xdr:rowOff>
                  </from>
                  <to>
                    <xdr:col>17</xdr:col>
                    <xdr:colOff>95250</xdr:colOff>
                    <xdr:row>88</xdr:row>
                    <xdr:rowOff>47625</xdr:rowOff>
                  </to>
                </anchor>
              </controlPr>
            </control>
          </mc:Choice>
        </mc:AlternateContent>
        <mc:AlternateContent xmlns:mc="http://schemas.openxmlformats.org/markup-compatibility/2006">
          <mc:Choice Requires="x14">
            <control shapeId="92283" r:id="rId126" name="Check Box 123">
              <controlPr defaultSize="0" autoFill="0" autoLine="0" autoPict="0">
                <anchor moveWithCells="1">
                  <from>
                    <xdr:col>13</xdr:col>
                    <xdr:colOff>57150</xdr:colOff>
                    <xdr:row>87</xdr:row>
                    <xdr:rowOff>19050</xdr:rowOff>
                  </from>
                  <to>
                    <xdr:col>15</xdr:col>
                    <xdr:colOff>95250</xdr:colOff>
                    <xdr:row>88</xdr:row>
                    <xdr:rowOff>47625</xdr:rowOff>
                  </to>
                </anchor>
              </controlPr>
            </control>
          </mc:Choice>
        </mc:AlternateContent>
        <mc:AlternateContent xmlns:mc="http://schemas.openxmlformats.org/markup-compatibility/2006">
          <mc:Choice Requires="x14">
            <control shapeId="92284" r:id="rId127" name="Check Box 124">
              <controlPr defaultSize="0" autoFill="0" autoLine="0" autoPict="0">
                <anchor moveWithCells="1">
                  <from>
                    <xdr:col>13</xdr:col>
                    <xdr:colOff>57150</xdr:colOff>
                    <xdr:row>85</xdr:row>
                    <xdr:rowOff>28575</xdr:rowOff>
                  </from>
                  <to>
                    <xdr:col>15</xdr:col>
                    <xdr:colOff>95250</xdr:colOff>
                    <xdr:row>86</xdr:row>
                    <xdr:rowOff>47625</xdr:rowOff>
                  </to>
                </anchor>
              </controlPr>
            </control>
          </mc:Choice>
        </mc:AlternateContent>
        <mc:AlternateContent xmlns:mc="http://schemas.openxmlformats.org/markup-compatibility/2006">
          <mc:Choice Requires="x14">
            <control shapeId="92285" r:id="rId128" name="Check Box 125">
              <controlPr defaultSize="0" autoFill="0" autoLine="0" autoPict="0">
                <anchor moveWithCells="1">
                  <from>
                    <xdr:col>15</xdr:col>
                    <xdr:colOff>57150</xdr:colOff>
                    <xdr:row>85</xdr:row>
                    <xdr:rowOff>28575</xdr:rowOff>
                  </from>
                  <to>
                    <xdr:col>17</xdr:col>
                    <xdr:colOff>95250</xdr:colOff>
                    <xdr:row>86</xdr:row>
                    <xdr:rowOff>47625</xdr:rowOff>
                  </to>
                </anchor>
              </controlPr>
            </control>
          </mc:Choice>
        </mc:AlternateContent>
        <mc:AlternateContent xmlns:mc="http://schemas.openxmlformats.org/markup-compatibility/2006">
          <mc:Choice Requires="x14">
            <control shapeId="92286" r:id="rId129" name="Check Box 126">
              <controlPr defaultSize="0" autoFill="0" autoLine="0" autoPict="0">
                <anchor moveWithCells="1">
                  <from>
                    <xdr:col>15</xdr:col>
                    <xdr:colOff>47625</xdr:colOff>
                    <xdr:row>88</xdr:row>
                    <xdr:rowOff>19050</xdr:rowOff>
                  </from>
                  <to>
                    <xdr:col>17</xdr:col>
                    <xdr:colOff>85725</xdr:colOff>
                    <xdr:row>89</xdr:row>
                    <xdr:rowOff>47625</xdr:rowOff>
                  </to>
                </anchor>
              </controlPr>
            </control>
          </mc:Choice>
        </mc:AlternateContent>
        <mc:AlternateContent xmlns:mc="http://schemas.openxmlformats.org/markup-compatibility/2006">
          <mc:Choice Requires="x14">
            <control shapeId="92287" r:id="rId130" name="Check Box 127">
              <controlPr defaultSize="0" autoFill="0" autoLine="0" autoPict="0">
                <anchor moveWithCells="1">
                  <from>
                    <xdr:col>13</xdr:col>
                    <xdr:colOff>57150</xdr:colOff>
                    <xdr:row>88</xdr:row>
                    <xdr:rowOff>19050</xdr:rowOff>
                  </from>
                  <to>
                    <xdr:col>15</xdr:col>
                    <xdr:colOff>95250</xdr:colOff>
                    <xdr:row>89</xdr:row>
                    <xdr:rowOff>47625</xdr:rowOff>
                  </to>
                </anchor>
              </controlPr>
            </control>
          </mc:Choice>
        </mc:AlternateContent>
        <mc:AlternateContent xmlns:mc="http://schemas.openxmlformats.org/markup-compatibility/2006">
          <mc:Choice Requires="x14">
            <control shapeId="92288" r:id="rId131" name="Check Box 128">
              <controlPr defaultSize="0" autoFill="0" autoLine="0" autoPict="0">
                <anchor moveWithCells="1">
                  <from>
                    <xdr:col>1</xdr:col>
                    <xdr:colOff>9525</xdr:colOff>
                    <xdr:row>114</xdr:row>
                    <xdr:rowOff>28575</xdr:rowOff>
                  </from>
                  <to>
                    <xdr:col>3</xdr:col>
                    <xdr:colOff>342900</xdr:colOff>
                    <xdr:row>115</xdr:row>
                    <xdr:rowOff>19050</xdr:rowOff>
                  </to>
                </anchor>
              </controlPr>
            </control>
          </mc:Choice>
        </mc:AlternateContent>
        <mc:AlternateContent xmlns:mc="http://schemas.openxmlformats.org/markup-compatibility/2006">
          <mc:Choice Requires="x14">
            <control shapeId="92289" r:id="rId132" name="Check Box 129">
              <controlPr defaultSize="0" autoFill="0" autoLine="0" autoPict="0">
                <anchor moveWithCells="1">
                  <from>
                    <xdr:col>12</xdr:col>
                    <xdr:colOff>295275</xdr:colOff>
                    <xdr:row>112</xdr:row>
                    <xdr:rowOff>28575</xdr:rowOff>
                  </from>
                  <to>
                    <xdr:col>14</xdr:col>
                    <xdr:colOff>333375</xdr:colOff>
                    <xdr:row>113</xdr:row>
                    <xdr:rowOff>28575</xdr:rowOff>
                  </to>
                </anchor>
              </controlPr>
            </control>
          </mc:Choice>
        </mc:AlternateContent>
        <mc:AlternateContent xmlns:mc="http://schemas.openxmlformats.org/markup-compatibility/2006">
          <mc:Choice Requires="x14">
            <control shapeId="92290" r:id="rId133" name="Check Box 130">
              <controlPr defaultSize="0" autoFill="0" autoLine="0" autoPict="0">
                <anchor moveWithCells="1">
                  <from>
                    <xdr:col>14</xdr:col>
                    <xdr:colOff>285750</xdr:colOff>
                    <xdr:row>112</xdr:row>
                    <xdr:rowOff>28575</xdr:rowOff>
                  </from>
                  <to>
                    <xdr:col>16</xdr:col>
                    <xdr:colOff>323850</xdr:colOff>
                    <xdr:row>113</xdr:row>
                    <xdr:rowOff>28575</xdr:rowOff>
                  </to>
                </anchor>
              </controlPr>
            </control>
          </mc:Choice>
        </mc:AlternateContent>
        <mc:AlternateContent xmlns:mc="http://schemas.openxmlformats.org/markup-compatibility/2006">
          <mc:Choice Requires="x14">
            <control shapeId="92291" r:id="rId134" name="Check Box 131">
              <controlPr defaultSize="0" autoFill="0" autoLine="0" autoPict="0">
                <anchor moveWithCells="1">
                  <from>
                    <xdr:col>14</xdr:col>
                    <xdr:colOff>276225</xdr:colOff>
                    <xdr:row>103</xdr:row>
                    <xdr:rowOff>38100</xdr:rowOff>
                  </from>
                  <to>
                    <xdr:col>17</xdr:col>
                    <xdr:colOff>114300</xdr:colOff>
                    <xdr:row>104</xdr:row>
                    <xdr:rowOff>9525</xdr:rowOff>
                  </to>
                </anchor>
              </controlPr>
            </control>
          </mc:Choice>
        </mc:AlternateContent>
        <mc:AlternateContent xmlns:mc="http://schemas.openxmlformats.org/markup-compatibility/2006">
          <mc:Choice Requires="x14">
            <control shapeId="92292" r:id="rId135" name="Check Box 132">
              <controlPr defaultSize="0" autoFill="0" autoLine="0" autoPict="0">
                <anchor moveWithCells="1">
                  <from>
                    <xdr:col>11</xdr:col>
                    <xdr:colOff>285750</xdr:colOff>
                    <xdr:row>103</xdr:row>
                    <xdr:rowOff>38100</xdr:rowOff>
                  </from>
                  <to>
                    <xdr:col>14</xdr:col>
                    <xdr:colOff>361950</xdr:colOff>
                    <xdr:row>104</xdr:row>
                    <xdr:rowOff>9525</xdr:rowOff>
                  </to>
                </anchor>
              </controlPr>
            </control>
          </mc:Choice>
        </mc:AlternateContent>
        <mc:AlternateContent xmlns:mc="http://schemas.openxmlformats.org/markup-compatibility/2006">
          <mc:Choice Requires="x14">
            <control shapeId="92293" r:id="rId136" name="Check Box 133">
              <controlPr defaultSize="0" autoFill="0" autoLine="0" autoPict="0">
                <anchor moveWithCells="1">
                  <from>
                    <xdr:col>8</xdr:col>
                    <xdr:colOff>352425</xdr:colOff>
                    <xdr:row>103</xdr:row>
                    <xdr:rowOff>28575</xdr:rowOff>
                  </from>
                  <to>
                    <xdr:col>11</xdr:col>
                    <xdr:colOff>266700</xdr:colOff>
                    <xdr:row>104</xdr:row>
                    <xdr:rowOff>28575</xdr:rowOff>
                  </to>
                </anchor>
              </controlPr>
            </control>
          </mc:Choice>
        </mc:AlternateContent>
        <mc:AlternateContent xmlns:mc="http://schemas.openxmlformats.org/markup-compatibility/2006">
          <mc:Choice Requires="x14">
            <control shapeId="92294" r:id="rId137" name="Check Box 134">
              <controlPr defaultSize="0" autoFill="0" autoLine="0" autoPict="0">
                <anchor moveWithCells="1">
                  <from>
                    <xdr:col>5</xdr:col>
                    <xdr:colOff>371475</xdr:colOff>
                    <xdr:row>103</xdr:row>
                    <xdr:rowOff>38100</xdr:rowOff>
                  </from>
                  <to>
                    <xdr:col>9</xdr:col>
                    <xdr:colOff>95250</xdr:colOff>
                    <xdr:row>104</xdr:row>
                    <xdr:rowOff>28575</xdr:rowOff>
                  </to>
                </anchor>
              </controlPr>
            </control>
          </mc:Choice>
        </mc:AlternateContent>
        <mc:AlternateContent xmlns:mc="http://schemas.openxmlformats.org/markup-compatibility/2006">
          <mc:Choice Requires="x14">
            <control shapeId="92295" r:id="rId138" name="Check Box 135">
              <controlPr defaultSize="0" autoFill="0" autoLine="0" autoPict="0">
                <anchor moveWithCells="1">
                  <from>
                    <xdr:col>5</xdr:col>
                    <xdr:colOff>371475</xdr:colOff>
                    <xdr:row>104</xdr:row>
                    <xdr:rowOff>38100</xdr:rowOff>
                  </from>
                  <to>
                    <xdr:col>9</xdr:col>
                    <xdr:colOff>95250</xdr:colOff>
                    <xdr:row>105</xdr:row>
                    <xdr:rowOff>28575</xdr:rowOff>
                  </to>
                </anchor>
              </controlPr>
            </control>
          </mc:Choice>
        </mc:AlternateContent>
        <mc:AlternateContent xmlns:mc="http://schemas.openxmlformats.org/markup-compatibility/2006">
          <mc:Choice Requires="x14">
            <control shapeId="92296" r:id="rId139" name="Check Box 136">
              <controlPr defaultSize="0" autoFill="0" autoLine="0" autoPict="0">
                <anchor moveWithCells="1">
                  <from>
                    <xdr:col>8</xdr:col>
                    <xdr:colOff>352425</xdr:colOff>
                    <xdr:row>104</xdr:row>
                    <xdr:rowOff>38100</xdr:rowOff>
                  </from>
                  <to>
                    <xdr:col>11</xdr:col>
                    <xdr:colOff>266700</xdr:colOff>
                    <xdr:row>105</xdr:row>
                    <xdr:rowOff>38100</xdr:rowOff>
                  </to>
                </anchor>
              </controlPr>
            </control>
          </mc:Choice>
        </mc:AlternateContent>
        <mc:AlternateContent xmlns:mc="http://schemas.openxmlformats.org/markup-compatibility/2006">
          <mc:Choice Requires="x14">
            <control shapeId="92297" r:id="rId140" name="Check Box 137">
              <controlPr defaultSize="0" autoFill="0" autoLine="0" autoPict="0">
                <anchor moveWithCells="1">
                  <from>
                    <xdr:col>11</xdr:col>
                    <xdr:colOff>285750</xdr:colOff>
                    <xdr:row>104</xdr:row>
                    <xdr:rowOff>47625</xdr:rowOff>
                  </from>
                  <to>
                    <xdr:col>14</xdr:col>
                    <xdr:colOff>361950</xdr:colOff>
                    <xdr:row>105</xdr:row>
                    <xdr:rowOff>19050</xdr:rowOff>
                  </to>
                </anchor>
              </controlPr>
            </control>
          </mc:Choice>
        </mc:AlternateContent>
        <mc:AlternateContent xmlns:mc="http://schemas.openxmlformats.org/markup-compatibility/2006">
          <mc:Choice Requires="x14">
            <control shapeId="92298" r:id="rId141" name="Check Box 138">
              <controlPr defaultSize="0" autoFill="0" autoLine="0" autoPict="0">
                <anchor moveWithCells="1">
                  <from>
                    <xdr:col>14</xdr:col>
                    <xdr:colOff>276225</xdr:colOff>
                    <xdr:row>104</xdr:row>
                    <xdr:rowOff>38100</xdr:rowOff>
                  </from>
                  <to>
                    <xdr:col>17</xdr:col>
                    <xdr:colOff>114300</xdr:colOff>
                    <xdr:row>105</xdr:row>
                    <xdr:rowOff>9525</xdr:rowOff>
                  </to>
                </anchor>
              </controlPr>
            </control>
          </mc:Choice>
        </mc:AlternateContent>
        <mc:AlternateContent xmlns:mc="http://schemas.openxmlformats.org/markup-compatibility/2006">
          <mc:Choice Requires="x14">
            <control shapeId="92299" r:id="rId142" name="Check Box 139">
              <controlPr defaultSize="0" autoFill="0" autoLine="0" autoPict="0">
                <anchor moveWithCells="1">
                  <from>
                    <xdr:col>12</xdr:col>
                    <xdr:colOff>295275</xdr:colOff>
                    <xdr:row>110</xdr:row>
                    <xdr:rowOff>28575</xdr:rowOff>
                  </from>
                  <to>
                    <xdr:col>14</xdr:col>
                    <xdr:colOff>333375</xdr:colOff>
                    <xdr:row>111</xdr:row>
                    <xdr:rowOff>28575</xdr:rowOff>
                  </to>
                </anchor>
              </controlPr>
            </control>
          </mc:Choice>
        </mc:AlternateContent>
        <mc:AlternateContent xmlns:mc="http://schemas.openxmlformats.org/markup-compatibility/2006">
          <mc:Choice Requires="x14">
            <control shapeId="92300" r:id="rId143" name="Check Box 140">
              <controlPr defaultSize="0" autoFill="0" autoLine="0" autoPict="0">
                <anchor moveWithCells="1">
                  <from>
                    <xdr:col>14</xdr:col>
                    <xdr:colOff>285750</xdr:colOff>
                    <xdr:row>110</xdr:row>
                    <xdr:rowOff>28575</xdr:rowOff>
                  </from>
                  <to>
                    <xdr:col>16</xdr:col>
                    <xdr:colOff>323850</xdr:colOff>
                    <xdr:row>111</xdr:row>
                    <xdr:rowOff>28575</xdr:rowOff>
                  </to>
                </anchor>
              </controlPr>
            </control>
          </mc:Choice>
        </mc:AlternateContent>
        <mc:AlternateContent xmlns:mc="http://schemas.openxmlformats.org/markup-compatibility/2006">
          <mc:Choice Requires="x14">
            <control shapeId="92301" r:id="rId144" name="Check Box 141">
              <controlPr defaultSize="0" autoFill="0" autoLine="0" autoPict="0">
                <anchor moveWithCells="1">
                  <from>
                    <xdr:col>1</xdr:col>
                    <xdr:colOff>381000</xdr:colOff>
                    <xdr:row>108</xdr:row>
                    <xdr:rowOff>28575</xdr:rowOff>
                  </from>
                  <to>
                    <xdr:col>4</xdr:col>
                    <xdr:colOff>38100</xdr:colOff>
                    <xdr:row>109</xdr:row>
                    <xdr:rowOff>19050</xdr:rowOff>
                  </to>
                </anchor>
              </controlPr>
            </control>
          </mc:Choice>
        </mc:AlternateContent>
        <mc:AlternateContent xmlns:mc="http://schemas.openxmlformats.org/markup-compatibility/2006">
          <mc:Choice Requires="x14">
            <control shapeId="92302" r:id="rId145" name="Check Box 142">
              <controlPr defaultSize="0" autoFill="0" autoLine="0" autoPict="0">
                <anchor moveWithCells="1">
                  <from>
                    <xdr:col>4</xdr:col>
                    <xdr:colOff>371475</xdr:colOff>
                    <xdr:row>108</xdr:row>
                    <xdr:rowOff>47625</xdr:rowOff>
                  </from>
                  <to>
                    <xdr:col>7</xdr:col>
                    <xdr:colOff>152400</xdr:colOff>
                    <xdr:row>109</xdr:row>
                    <xdr:rowOff>28575</xdr:rowOff>
                  </to>
                </anchor>
              </controlPr>
            </control>
          </mc:Choice>
        </mc:AlternateContent>
        <mc:AlternateContent xmlns:mc="http://schemas.openxmlformats.org/markup-compatibility/2006">
          <mc:Choice Requires="x14">
            <control shapeId="92303" r:id="rId146" name="Check Box 143">
              <controlPr defaultSize="0" autoFill="0" autoLine="0" autoPict="0">
                <anchor moveWithCells="1">
                  <from>
                    <xdr:col>7</xdr:col>
                    <xdr:colOff>304800</xdr:colOff>
                    <xdr:row>108</xdr:row>
                    <xdr:rowOff>28575</xdr:rowOff>
                  </from>
                  <to>
                    <xdr:col>11</xdr:col>
                    <xdr:colOff>161925</xdr:colOff>
                    <xdr:row>109</xdr:row>
                    <xdr:rowOff>19050</xdr:rowOff>
                  </to>
                </anchor>
              </controlPr>
            </control>
          </mc:Choice>
        </mc:AlternateContent>
        <mc:AlternateContent xmlns:mc="http://schemas.openxmlformats.org/markup-compatibility/2006">
          <mc:Choice Requires="x14">
            <control shapeId="92304" r:id="rId147" name="Check Box 144">
              <controlPr defaultSize="0" autoFill="0" autoLine="0" autoPict="0">
                <anchor moveWithCells="1">
                  <from>
                    <xdr:col>10</xdr:col>
                    <xdr:colOff>285750</xdr:colOff>
                    <xdr:row>108</xdr:row>
                    <xdr:rowOff>19050</xdr:rowOff>
                  </from>
                  <to>
                    <xdr:col>14</xdr:col>
                    <xdr:colOff>38100</xdr:colOff>
                    <xdr:row>109</xdr:row>
                    <xdr:rowOff>38100</xdr:rowOff>
                  </to>
                </anchor>
              </controlPr>
            </control>
          </mc:Choice>
        </mc:AlternateContent>
        <mc:AlternateContent xmlns:mc="http://schemas.openxmlformats.org/markup-compatibility/2006">
          <mc:Choice Requires="x14">
            <control shapeId="92305" r:id="rId148" name="Check Box 145">
              <controlPr defaultSize="0" autoFill="0" autoLine="0" autoPict="0">
                <anchor moveWithCells="1">
                  <from>
                    <xdr:col>14</xdr:col>
                    <xdr:colOff>276225</xdr:colOff>
                    <xdr:row>108</xdr:row>
                    <xdr:rowOff>19050</xdr:rowOff>
                  </from>
                  <to>
                    <xdr:col>18</xdr:col>
                    <xdr:colOff>28575</xdr:colOff>
                    <xdr:row>109</xdr:row>
                    <xdr:rowOff>38100</xdr:rowOff>
                  </to>
                </anchor>
              </controlPr>
            </control>
          </mc:Choice>
        </mc:AlternateContent>
        <mc:AlternateContent xmlns:mc="http://schemas.openxmlformats.org/markup-compatibility/2006">
          <mc:Choice Requires="x14">
            <control shapeId="92306" r:id="rId149" name="Check Box 146">
              <controlPr defaultSize="0" autoFill="0" autoLine="0" autoPict="0">
                <anchor moveWithCells="1">
                  <from>
                    <xdr:col>4</xdr:col>
                    <xdr:colOff>371475</xdr:colOff>
                    <xdr:row>114</xdr:row>
                    <xdr:rowOff>47625</xdr:rowOff>
                  </from>
                  <to>
                    <xdr:col>8</xdr:col>
                    <xdr:colOff>371475</xdr:colOff>
                    <xdr:row>115</xdr:row>
                    <xdr:rowOff>28575</xdr:rowOff>
                  </to>
                </anchor>
              </controlPr>
            </control>
          </mc:Choice>
        </mc:AlternateContent>
        <mc:AlternateContent xmlns:mc="http://schemas.openxmlformats.org/markup-compatibility/2006">
          <mc:Choice Requires="x14">
            <control shapeId="92307" r:id="rId150" name="Check Box 147">
              <controlPr defaultSize="0" autoFill="0" autoLine="0" autoPict="0">
                <anchor moveWithCells="1">
                  <from>
                    <xdr:col>9</xdr:col>
                    <xdr:colOff>295275</xdr:colOff>
                    <xdr:row>114</xdr:row>
                    <xdr:rowOff>38100</xdr:rowOff>
                  </from>
                  <to>
                    <xdr:col>12</xdr:col>
                    <xdr:colOff>266700</xdr:colOff>
                    <xdr:row>115</xdr:row>
                    <xdr:rowOff>28575</xdr:rowOff>
                  </to>
                </anchor>
              </controlPr>
            </control>
          </mc:Choice>
        </mc:AlternateContent>
        <mc:AlternateContent xmlns:mc="http://schemas.openxmlformats.org/markup-compatibility/2006">
          <mc:Choice Requires="x14">
            <control shapeId="92308" r:id="rId151" name="Check Box 148">
              <controlPr defaultSize="0" autoFill="0" autoLine="0" autoPict="0">
                <anchor moveWithCells="1">
                  <from>
                    <xdr:col>13</xdr:col>
                    <xdr:colOff>276225</xdr:colOff>
                    <xdr:row>114</xdr:row>
                    <xdr:rowOff>19050</xdr:rowOff>
                  </from>
                  <to>
                    <xdr:col>16</xdr:col>
                    <xdr:colOff>333375</xdr:colOff>
                    <xdr:row>115</xdr:row>
                    <xdr:rowOff>28575</xdr:rowOff>
                  </to>
                </anchor>
              </controlPr>
            </control>
          </mc:Choice>
        </mc:AlternateContent>
        <mc:AlternateContent xmlns:mc="http://schemas.openxmlformats.org/markup-compatibility/2006">
          <mc:Choice Requires="x14">
            <control shapeId="92309" r:id="rId152" name="Check Box 149">
              <controlPr defaultSize="0" autoFill="0" autoLine="0" autoPict="0">
                <anchor moveWithCells="1">
                  <from>
                    <xdr:col>5</xdr:col>
                    <xdr:colOff>371475</xdr:colOff>
                    <xdr:row>105</xdr:row>
                    <xdr:rowOff>38100</xdr:rowOff>
                  </from>
                  <to>
                    <xdr:col>9</xdr:col>
                    <xdr:colOff>95250</xdr:colOff>
                    <xdr:row>106</xdr:row>
                    <xdr:rowOff>28575</xdr:rowOff>
                  </to>
                </anchor>
              </controlPr>
            </control>
          </mc:Choice>
        </mc:AlternateContent>
        <mc:AlternateContent xmlns:mc="http://schemas.openxmlformats.org/markup-compatibility/2006">
          <mc:Choice Requires="x14">
            <control shapeId="92310" r:id="rId153" name="Check Box 150">
              <controlPr defaultSize="0" autoFill="0" autoLine="0" autoPict="0">
                <anchor moveWithCells="1">
                  <from>
                    <xdr:col>8</xdr:col>
                    <xdr:colOff>352425</xdr:colOff>
                    <xdr:row>105</xdr:row>
                    <xdr:rowOff>38100</xdr:rowOff>
                  </from>
                  <to>
                    <xdr:col>11</xdr:col>
                    <xdr:colOff>266700</xdr:colOff>
                    <xdr:row>106</xdr:row>
                    <xdr:rowOff>38100</xdr:rowOff>
                  </to>
                </anchor>
              </controlPr>
            </control>
          </mc:Choice>
        </mc:AlternateContent>
        <mc:AlternateContent xmlns:mc="http://schemas.openxmlformats.org/markup-compatibility/2006">
          <mc:Choice Requires="x14">
            <control shapeId="92311" r:id="rId154" name="Check Box 151">
              <controlPr defaultSize="0" autoFill="0" autoLine="0" autoPict="0">
                <anchor moveWithCells="1">
                  <from>
                    <xdr:col>11</xdr:col>
                    <xdr:colOff>285750</xdr:colOff>
                    <xdr:row>105</xdr:row>
                    <xdr:rowOff>47625</xdr:rowOff>
                  </from>
                  <to>
                    <xdr:col>14</xdr:col>
                    <xdr:colOff>361950</xdr:colOff>
                    <xdr:row>106</xdr:row>
                    <xdr:rowOff>19050</xdr:rowOff>
                  </to>
                </anchor>
              </controlPr>
            </control>
          </mc:Choice>
        </mc:AlternateContent>
        <mc:AlternateContent xmlns:mc="http://schemas.openxmlformats.org/markup-compatibility/2006">
          <mc:Choice Requires="x14">
            <control shapeId="92312" r:id="rId155" name="Check Box 152">
              <controlPr defaultSize="0" autoFill="0" autoLine="0" autoPict="0">
                <anchor moveWithCells="1">
                  <from>
                    <xdr:col>14</xdr:col>
                    <xdr:colOff>276225</xdr:colOff>
                    <xdr:row>105</xdr:row>
                    <xdr:rowOff>47625</xdr:rowOff>
                  </from>
                  <to>
                    <xdr:col>17</xdr:col>
                    <xdr:colOff>114300</xdr:colOff>
                    <xdr:row>106</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1A56-4FC4-454D-AAEA-190227F8D344}">
  <sheetPr>
    <tabColor theme="0" tint="-0.249977111117893"/>
  </sheetPr>
  <dimension ref="A1:M38"/>
  <sheetViews>
    <sheetView showGridLines="0" zoomScale="115" zoomScaleNormal="115" workbookViewId="0">
      <selection sqref="A1:XFD1"/>
    </sheetView>
  </sheetViews>
  <sheetFormatPr defaultColWidth="9.140625" defaultRowHeight="15" x14ac:dyDescent="0.25"/>
  <cols>
    <col min="1" max="1" width="2.7109375" customWidth="1"/>
    <col min="2" max="2" width="0.85546875" customWidth="1"/>
    <col min="3" max="6" width="20.7109375" customWidth="1"/>
    <col min="7" max="7" width="0.85546875" customWidth="1"/>
    <col min="8" max="8" width="2.7109375" customWidth="1"/>
    <col min="9" max="10" width="10.7109375" customWidth="1"/>
    <col min="13" max="13" width="9.140625" customWidth="1"/>
  </cols>
  <sheetData>
    <row r="1" spans="1:13" ht="15" customHeight="1" x14ac:dyDescent="0.25">
      <c r="A1" s="131"/>
      <c r="B1" s="131"/>
      <c r="C1" s="1111" t="s">
        <v>664</v>
      </c>
      <c r="D1" s="1111"/>
      <c r="E1" s="1111"/>
      <c r="F1" s="1111"/>
      <c r="G1" s="131"/>
      <c r="H1" s="131"/>
    </row>
    <row r="2" spans="1:13" s="192" customFormat="1" ht="12.75" x14ac:dyDescent="0.2">
      <c r="A2" s="844"/>
      <c r="B2" s="845"/>
      <c r="C2" s="845"/>
      <c r="D2" s="845"/>
      <c r="E2" s="845"/>
      <c r="F2" s="845"/>
      <c r="G2" s="846"/>
      <c r="H2" s="847"/>
    </row>
    <row r="3" spans="1:13" s="851" customFormat="1" ht="65.25" customHeight="1" x14ac:dyDescent="0.2">
      <c r="A3" s="848"/>
      <c r="B3" s="849"/>
      <c r="C3" s="1112" t="s">
        <v>816</v>
      </c>
      <c r="D3" s="1113"/>
      <c r="E3" s="1113"/>
      <c r="F3" s="1113"/>
      <c r="G3" s="880"/>
      <c r="H3" s="850"/>
      <c r="J3" s="930"/>
      <c r="K3" s="929"/>
      <c r="L3" s="929"/>
      <c r="M3" s="929"/>
    </row>
    <row r="4" spans="1:13" s="851" customFormat="1" ht="45.75" customHeight="1" x14ac:dyDescent="0.2">
      <c r="A4" s="848"/>
      <c r="B4" s="855"/>
      <c r="C4" s="1114" t="s">
        <v>815</v>
      </c>
      <c r="D4" s="1114"/>
      <c r="E4" s="1114"/>
      <c r="F4" s="1114"/>
      <c r="G4" s="880"/>
      <c r="H4" s="850"/>
    </row>
    <row r="5" spans="1:13" s="851" customFormat="1" ht="43.5" customHeight="1" x14ac:dyDescent="0.2">
      <c r="A5" s="848"/>
      <c r="B5" s="855"/>
      <c r="C5" s="1109" t="s">
        <v>814</v>
      </c>
      <c r="D5" s="1109"/>
      <c r="E5" s="1109"/>
      <c r="F5" s="1109"/>
      <c r="G5" s="880"/>
      <c r="H5" s="850"/>
    </row>
    <row r="6" spans="1:13" s="851" customFormat="1" ht="42" customHeight="1" x14ac:dyDescent="0.2">
      <c r="A6" s="852"/>
      <c r="B6" s="853"/>
      <c r="C6" s="1109" t="s">
        <v>813</v>
      </c>
      <c r="D6" s="1110"/>
      <c r="E6" s="1110"/>
      <c r="F6" s="1110"/>
      <c r="G6" s="880"/>
      <c r="H6" s="854"/>
    </row>
    <row r="7" spans="1:13" s="851" customFormat="1" ht="42" customHeight="1" x14ac:dyDescent="0.2">
      <c r="A7" s="848"/>
      <c r="B7" s="855"/>
      <c r="C7" s="1109" t="s">
        <v>812</v>
      </c>
      <c r="D7" s="1110"/>
      <c r="E7" s="1110"/>
      <c r="F7" s="1110"/>
      <c r="G7" s="880"/>
      <c r="H7" s="850"/>
    </row>
    <row r="8" spans="1:13" s="851" customFormat="1" ht="93.75" customHeight="1" x14ac:dyDescent="0.2">
      <c r="A8" s="848"/>
      <c r="B8" s="855"/>
      <c r="C8" s="1109" t="s">
        <v>811</v>
      </c>
      <c r="D8" s="1110"/>
      <c r="E8" s="1110"/>
      <c r="F8" s="1110"/>
      <c r="G8" s="880"/>
      <c r="H8" s="850"/>
    </row>
    <row r="9" spans="1:13" s="192" customFormat="1" ht="53.25" customHeight="1" x14ac:dyDescent="0.2">
      <c r="A9" s="310"/>
      <c r="B9" s="856"/>
      <c r="C9" s="1109" t="s">
        <v>810</v>
      </c>
      <c r="D9" s="1110"/>
      <c r="E9" s="1110"/>
      <c r="F9" s="1110"/>
      <c r="G9" s="880"/>
      <c r="H9" s="857"/>
    </row>
    <row r="10" spans="1:13" s="192" customFormat="1" ht="41.25" customHeight="1" x14ac:dyDescent="0.2">
      <c r="A10" s="310"/>
      <c r="B10" s="856"/>
      <c r="C10" s="1115" t="s">
        <v>809</v>
      </c>
      <c r="D10" s="1114"/>
      <c r="E10" s="1114"/>
      <c r="F10" s="1114"/>
      <c r="G10" s="880"/>
      <c r="H10" s="857"/>
    </row>
    <row r="11" spans="1:13" s="851" customFormat="1" ht="30.75" customHeight="1" x14ac:dyDescent="0.2">
      <c r="A11" s="852"/>
      <c r="B11" s="853"/>
      <c r="C11" s="1109" t="s">
        <v>808</v>
      </c>
      <c r="D11" s="1110"/>
      <c r="E11" s="1110"/>
      <c r="F11" s="1110"/>
      <c r="G11" s="880"/>
      <c r="H11" s="854"/>
    </row>
    <row r="12" spans="1:13" s="192" customFormat="1" ht="108" customHeight="1" x14ac:dyDescent="0.2">
      <c r="A12" s="310"/>
      <c r="B12" s="856"/>
      <c r="C12" s="1109" t="s">
        <v>807</v>
      </c>
      <c r="D12" s="1110"/>
      <c r="E12" s="1110"/>
      <c r="F12" s="1110"/>
      <c r="G12" s="880"/>
      <c r="H12" s="857"/>
    </row>
    <row r="13" spans="1:13" s="192" customFormat="1" ht="43.5" customHeight="1" x14ac:dyDescent="0.2">
      <c r="A13" s="310"/>
      <c r="B13" s="856"/>
      <c r="C13" s="1120" t="s">
        <v>806</v>
      </c>
      <c r="D13" s="1121"/>
      <c r="E13" s="1121"/>
      <c r="F13" s="1121"/>
      <c r="G13" s="880"/>
      <c r="H13" s="857"/>
    </row>
    <row r="14" spans="1:13" s="192" customFormat="1" ht="41.25" customHeight="1" x14ac:dyDescent="0.2">
      <c r="A14" s="310"/>
      <c r="B14" s="856"/>
      <c r="C14" s="1109" t="s">
        <v>805</v>
      </c>
      <c r="D14" s="1110"/>
      <c r="E14" s="1110"/>
      <c r="F14" s="1110"/>
      <c r="G14" s="880"/>
      <c r="H14" s="857"/>
    </row>
    <row r="15" spans="1:13" s="313" customFormat="1" ht="48" customHeight="1" x14ac:dyDescent="0.25">
      <c r="A15" s="310"/>
      <c r="B15" s="856"/>
      <c r="C15" s="1122" t="s">
        <v>804</v>
      </c>
      <c r="D15" s="1123"/>
      <c r="E15" s="1123"/>
      <c r="F15" s="1123"/>
      <c r="G15" s="864"/>
      <c r="H15" s="320"/>
    </row>
    <row r="16" spans="1:13" s="313" customFormat="1" ht="39" customHeight="1" x14ac:dyDescent="0.25">
      <c r="A16" s="310"/>
      <c r="B16" s="856"/>
      <c r="C16" s="1115" t="s">
        <v>803</v>
      </c>
      <c r="D16" s="1114"/>
      <c r="E16" s="1114"/>
      <c r="F16" s="1114"/>
      <c r="G16" s="864"/>
      <c r="H16" s="320"/>
    </row>
    <row r="17" spans="1:8" s="313" customFormat="1" ht="36.75" customHeight="1" x14ac:dyDescent="0.25">
      <c r="A17" s="310"/>
      <c r="B17" s="856"/>
      <c r="C17" s="1115" t="s">
        <v>802</v>
      </c>
      <c r="D17" s="1114"/>
      <c r="E17" s="1114"/>
      <c r="F17" s="1114"/>
      <c r="G17" s="864"/>
      <c r="H17" s="320"/>
    </row>
    <row r="18" spans="1:8" s="192" customFormat="1" ht="37.5" customHeight="1" x14ac:dyDescent="0.2">
      <c r="A18" s="310"/>
      <c r="B18" s="856"/>
      <c r="C18" s="1109" t="s">
        <v>801</v>
      </c>
      <c r="D18" s="1110"/>
      <c r="E18" s="1110"/>
      <c r="F18" s="1110"/>
      <c r="G18" s="880"/>
      <c r="H18" s="857"/>
    </row>
    <row r="19" spans="1:8" s="192" customFormat="1" ht="69.75" customHeight="1" x14ac:dyDescent="0.2">
      <c r="A19" s="310"/>
      <c r="B19" s="856"/>
      <c r="C19" s="1107" t="s">
        <v>800</v>
      </c>
      <c r="D19" s="1108"/>
      <c r="E19" s="1108"/>
      <c r="F19" s="1108"/>
      <c r="G19" s="880"/>
      <c r="H19" s="857"/>
    </row>
    <row r="20" spans="1:8" s="192" customFormat="1" ht="32.25" customHeight="1" x14ac:dyDescent="0.2">
      <c r="A20" s="310"/>
      <c r="B20" s="856"/>
      <c r="C20" s="1107" t="s">
        <v>799</v>
      </c>
      <c r="D20" s="1108"/>
      <c r="E20" s="1108"/>
      <c r="F20" s="1108"/>
      <c r="G20" s="880"/>
      <c r="H20" s="857"/>
    </row>
    <row r="21" spans="1:8" s="192" customFormat="1" ht="41.25" customHeight="1" x14ac:dyDescent="0.2">
      <c r="A21" s="310"/>
      <c r="B21" s="856"/>
      <c r="C21" s="1107" t="s">
        <v>798</v>
      </c>
      <c r="D21" s="1108"/>
      <c r="E21" s="1108"/>
      <c r="F21" s="1108"/>
      <c r="G21" s="880"/>
      <c r="H21" s="857"/>
    </row>
    <row r="22" spans="1:8" s="192" customFormat="1" ht="53.25" customHeight="1" x14ac:dyDescent="0.2">
      <c r="A22" s="310"/>
      <c r="B22" s="856"/>
      <c r="C22" s="1118" t="s">
        <v>797</v>
      </c>
      <c r="D22" s="1119"/>
      <c r="E22" s="1119"/>
      <c r="F22" s="1119"/>
      <c r="G22" s="880"/>
      <c r="H22" s="857"/>
    </row>
    <row r="23" spans="1:8" s="192" customFormat="1" ht="57" customHeight="1" x14ac:dyDescent="0.2">
      <c r="A23" s="310"/>
      <c r="B23" s="856"/>
      <c r="C23" s="1118" t="s">
        <v>796</v>
      </c>
      <c r="D23" s="1119"/>
      <c r="E23" s="1119"/>
      <c r="F23" s="1119"/>
      <c r="G23" s="880"/>
      <c r="H23" s="857"/>
    </row>
    <row r="24" spans="1:8" s="192" customFormat="1" ht="44.25" customHeight="1" x14ac:dyDescent="0.2">
      <c r="A24" s="310"/>
      <c r="B24" s="856"/>
      <c r="C24" s="1118" t="s">
        <v>795</v>
      </c>
      <c r="D24" s="1119"/>
      <c r="E24" s="1119"/>
      <c r="F24" s="1119"/>
      <c r="G24" s="880"/>
      <c r="H24" s="857"/>
    </row>
    <row r="25" spans="1:8" s="192" customFormat="1" ht="41.25" customHeight="1" x14ac:dyDescent="0.2">
      <c r="A25" s="310"/>
      <c r="B25" s="856"/>
      <c r="C25" s="1118" t="s">
        <v>794</v>
      </c>
      <c r="D25" s="1119"/>
      <c r="E25" s="1119"/>
      <c r="F25" s="1119"/>
      <c r="G25" s="880"/>
      <c r="H25" s="857"/>
    </row>
    <row r="26" spans="1:8" s="192" customFormat="1" ht="29.25" customHeight="1" x14ac:dyDescent="0.2">
      <c r="A26" s="310"/>
      <c r="B26" s="856"/>
      <c r="C26" s="1109" t="s">
        <v>793</v>
      </c>
      <c r="D26" s="1110"/>
      <c r="E26" s="1110"/>
      <c r="F26" s="1110"/>
      <c r="G26" s="880"/>
      <c r="H26" s="857"/>
    </row>
    <row r="27" spans="1:8" s="192" customFormat="1" ht="4.5" customHeight="1" x14ac:dyDescent="0.2">
      <c r="A27" s="310"/>
      <c r="B27" s="856"/>
      <c r="C27" s="881"/>
      <c r="D27" s="879"/>
      <c r="E27" s="879"/>
      <c r="F27" s="879"/>
      <c r="G27" s="880"/>
      <c r="H27" s="857"/>
    </row>
    <row r="28" spans="1:8" s="192" customFormat="1" ht="36" customHeight="1" x14ac:dyDescent="0.2">
      <c r="A28" s="310"/>
      <c r="B28" s="856"/>
      <c r="C28" s="1115" t="s">
        <v>792</v>
      </c>
      <c r="D28" s="1114"/>
      <c r="E28" s="1114"/>
      <c r="F28" s="1114"/>
      <c r="G28" s="880"/>
      <c r="H28" s="857"/>
    </row>
    <row r="29" spans="1:8" s="192" customFormat="1" ht="45" customHeight="1" x14ac:dyDescent="0.2">
      <c r="A29" s="310"/>
      <c r="B29" s="856"/>
      <c r="C29" s="1115" t="s">
        <v>791</v>
      </c>
      <c r="D29" s="1114"/>
      <c r="E29" s="1114"/>
      <c r="F29" s="1114"/>
      <c r="G29" s="880"/>
      <c r="H29" s="857"/>
    </row>
    <row r="30" spans="1:8" s="192" customFormat="1" ht="42" customHeight="1" x14ac:dyDescent="0.2">
      <c r="A30" s="310"/>
      <c r="B30" s="865"/>
      <c r="C30" s="1116" t="s">
        <v>790</v>
      </c>
      <c r="D30" s="1117"/>
      <c r="E30" s="1117"/>
      <c r="F30" s="1117"/>
      <c r="G30" s="931"/>
      <c r="H30" s="857"/>
    </row>
    <row r="31" spans="1:8" s="192" customFormat="1" ht="12.75" x14ac:dyDescent="0.2">
      <c r="A31" s="858"/>
      <c r="B31" s="862"/>
      <c r="C31" s="862"/>
      <c r="D31" s="862"/>
      <c r="E31" s="862"/>
      <c r="F31" s="862"/>
      <c r="G31" s="862"/>
      <c r="H31" s="859"/>
    </row>
    <row r="32" spans="1:8" ht="9.9499999999999993" customHeight="1" x14ac:dyDescent="0.25"/>
    <row r="33" spans="2:7" s="207" customFormat="1" ht="30" customHeight="1" x14ac:dyDescent="0.2">
      <c r="B33" s="1102"/>
      <c r="C33" s="1102"/>
      <c r="D33" s="1102"/>
      <c r="F33" s="1105"/>
      <c r="G33" s="1105"/>
    </row>
    <row r="34" spans="2:7" s="207" customFormat="1" ht="15" customHeight="1" x14ac:dyDescent="0.2">
      <c r="B34" s="207" t="s">
        <v>88</v>
      </c>
      <c r="F34" s="878" t="s">
        <v>89</v>
      </c>
    </row>
    <row r="35" spans="2:7" s="207" customFormat="1" ht="12.75" x14ac:dyDescent="0.2"/>
    <row r="36" spans="2:7" s="207" customFormat="1" ht="30" customHeight="1" x14ac:dyDescent="0.2">
      <c r="B36" s="1102"/>
      <c r="C36" s="1102"/>
      <c r="D36" s="1102"/>
      <c r="F36" s="1106"/>
      <c r="G36" s="1106"/>
    </row>
    <row r="37" spans="2:7" s="297" customFormat="1" ht="15" customHeight="1" x14ac:dyDescent="0.2">
      <c r="B37" s="207" t="s">
        <v>124</v>
      </c>
      <c r="C37" s="207"/>
      <c r="D37" s="207"/>
      <c r="E37" s="207"/>
      <c r="F37" s="878" t="s">
        <v>89</v>
      </c>
      <c r="G37" s="207"/>
    </row>
    <row r="38" spans="2:7" ht="9.9499999999999993" customHeight="1" x14ac:dyDescent="0.25"/>
  </sheetData>
  <sheetProtection algorithmName="SHA-512" hashValue="mPqWS47Q8U2r9Rqm8fhx+gWmdGFSk5TYM5dPBZvZJ4CGTZpqCYzlXKGPqAAtmtj609Bh1qp//uiVzHk822PN5Q==" saltValue="In0EAoUNIxdz23jIg9cQxA==" spinCount="100000" sheet="1" selectLockedCells="1"/>
  <mergeCells count="32">
    <mergeCell ref="C14:F14"/>
    <mergeCell ref="C15:F15"/>
    <mergeCell ref="C10:F10"/>
    <mergeCell ref="C29:F29"/>
    <mergeCell ref="C30:F30"/>
    <mergeCell ref="C22:F22"/>
    <mergeCell ref="C23:F23"/>
    <mergeCell ref="C24:F24"/>
    <mergeCell ref="C25:F25"/>
    <mergeCell ref="C28:F28"/>
    <mergeCell ref="C18:F18"/>
    <mergeCell ref="C19:F19"/>
    <mergeCell ref="C16:F16"/>
    <mergeCell ref="C17:F17"/>
    <mergeCell ref="C20:F20"/>
    <mergeCell ref="C11:F11"/>
    <mergeCell ref="C12:F12"/>
    <mergeCell ref="C13:F13"/>
    <mergeCell ref="C5:F5"/>
    <mergeCell ref="C6:F6"/>
    <mergeCell ref="C1:F1"/>
    <mergeCell ref="C7:F7"/>
    <mergeCell ref="C9:F9"/>
    <mergeCell ref="C3:F3"/>
    <mergeCell ref="C4:F4"/>
    <mergeCell ref="C8:F8"/>
    <mergeCell ref="F33:G33"/>
    <mergeCell ref="F36:G36"/>
    <mergeCell ref="B33:D33"/>
    <mergeCell ref="B36:D36"/>
    <mergeCell ref="C21:F21"/>
    <mergeCell ref="C26:F26"/>
  </mergeCells>
  <printOptions horizontalCentered="1"/>
  <pageMargins left="0.25" right="0.25" top="0.5" bottom="0.45" header="0.25" footer="0.25"/>
  <pageSetup orientation="portrait" r:id="rId1"/>
  <headerFooter>
    <oddFooter xml:space="preserve">&amp;LFAD-APP 0524&amp;CPage &amp;P of &amp;N&amp;R© 2024 Ryan Specialty Group, LLC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0" tint="-0.249977111117893"/>
  </sheetPr>
  <dimension ref="A1:S61"/>
  <sheetViews>
    <sheetView showGridLines="0" zoomScaleNormal="100" zoomScalePageLayoutView="110" workbookViewId="0">
      <selection activeCell="B20" sqref="B20:E20"/>
    </sheetView>
  </sheetViews>
  <sheetFormatPr defaultColWidth="9.140625" defaultRowHeight="12.75" x14ac:dyDescent="0.2"/>
  <cols>
    <col min="1" max="1" width="2.7109375" style="207" customWidth="1"/>
    <col min="2" max="6" width="8.7109375" style="207" customWidth="1"/>
    <col min="7" max="7" width="9.5703125" style="207" customWidth="1"/>
    <col min="8" max="14" width="8.7109375" style="207" customWidth="1"/>
    <col min="15" max="15" width="2.7109375" style="207" customWidth="1"/>
    <col min="16" max="16" width="8.7109375" style="207" customWidth="1"/>
    <col min="17" max="17" width="10.140625" style="207" customWidth="1"/>
    <col min="18" max="16384" width="9.140625" style="207"/>
  </cols>
  <sheetData>
    <row r="1" spans="1:16" x14ac:dyDescent="0.2">
      <c r="A1" s="261"/>
      <c r="B1" s="261"/>
      <c r="C1" s="261"/>
      <c r="D1" s="261"/>
      <c r="E1" s="261"/>
      <c r="F1" s="261"/>
      <c r="G1" s="261"/>
      <c r="H1" s="261"/>
      <c r="I1" s="261"/>
      <c r="J1" s="261"/>
      <c r="K1" s="261"/>
      <c r="L1" s="261"/>
      <c r="M1" s="261"/>
      <c r="N1" s="261"/>
      <c r="O1" s="261"/>
    </row>
    <row r="2" spans="1:16" ht="8.1" customHeight="1" x14ac:dyDescent="0.2">
      <c r="A2" s="295"/>
      <c r="B2" s="301"/>
      <c r="C2" s="301"/>
      <c r="D2" s="301"/>
      <c r="E2" s="301"/>
      <c r="F2" s="301"/>
      <c r="G2" s="301"/>
      <c r="H2" s="301"/>
      <c r="I2" s="301"/>
      <c r="J2" s="301"/>
      <c r="K2" s="301"/>
      <c r="L2" s="301"/>
      <c r="M2" s="301"/>
      <c r="N2" s="301"/>
      <c r="O2" s="296"/>
    </row>
    <row r="3" spans="1:16" s="304" customFormat="1" ht="28.5" x14ac:dyDescent="0.45">
      <c r="A3" s="302"/>
      <c r="B3" s="1173" t="s">
        <v>325</v>
      </c>
      <c r="C3" s="1173"/>
      <c r="D3" s="1173"/>
      <c r="E3" s="1173"/>
      <c r="F3" s="1173"/>
      <c r="G3" s="1173"/>
      <c r="H3" s="1173"/>
      <c r="I3" s="1173"/>
      <c r="J3" s="1173"/>
      <c r="K3" s="1173"/>
      <c r="L3" s="1173"/>
      <c r="M3" s="1173"/>
      <c r="N3" s="1173"/>
      <c r="O3" s="303"/>
    </row>
    <row r="4" spans="1:16" s="140" customFormat="1" ht="15.75" x14ac:dyDescent="0.25">
      <c r="A4" s="305"/>
      <c r="B4" s="306" t="s">
        <v>182</v>
      </c>
      <c r="C4" s="307"/>
      <c r="D4" s="308" t="str">
        <f>IF('General Info'!D3="","",'General Info'!D3)</f>
        <v/>
      </c>
      <c r="E4" s="307"/>
      <c r="F4" s="245"/>
      <c r="G4" s="245"/>
      <c r="H4" s="245"/>
      <c r="I4" s="245"/>
      <c r="J4" s="245"/>
      <c r="K4" s="245"/>
      <c r="L4" s="245"/>
      <c r="M4" s="245"/>
      <c r="N4" s="245"/>
      <c r="O4" s="155"/>
    </row>
    <row r="5" spans="1:16" s="140" customFormat="1" ht="8.1" customHeight="1" thickBot="1" x14ac:dyDescent="0.3">
      <c r="A5" s="305"/>
      <c r="B5" s="1145"/>
      <c r="C5" s="1145"/>
      <c r="D5" s="1145"/>
      <c r="E5" s="1145"/>
      <c r="F5" s="1145"/>
      <c r="G5" s="1145"/>
      <c r="H5" s="1145"/>
      <c r="I5" s="1145"/>
      <c r="J5" s="1145"/>
      <c r="K5" s="1145"/>
      <c r="L5" s="1145"/>
      <c r="M5" s="1145"/>
      <c r="N5" s="1145"/>
      <c r="O5" s="309"/>
    </row>
    <row r="6" spans="1:16" s="313" customFormat="1" ht="15" customHeight="1" x14ac:dyDescent="0.25">
      <c r="A6" s="310"/>
      <c r="B6" s="1174" t="s">
        <v>82</v>
      </c>
      <c r="C6" s="1175"/>
      <c r="D6" s="1175"/>
      <c r="E6" s="1175"/>
      <c r="F6" s="1175"/>
      <c r="G6" s="1175"/>
      <c r="H6" s="1166"/>
      <c r="I6" s="1165" t="s">
        <v>117</v>
      </c>
      <c r="J6" s="1166"/>
      <c r="K6" s="1165" t="s">
        <v>31</v>
      </c>
      <c r="L6" s="1166"/>
      <c r="M6" s="1165" t="s">
        <v>16</v>
      </c>
      <c r="N6" s="1167"/>
      <c r="O6" s="311"/>
      <c r="P6" s="312"/>
    </row>
    <row r="7" spans="1:16" s="313" customFormat="1" ht="15" customHeight="1" x14ac:dyDescent="0.25">
      <c r="A7" s="310"/>
      <c r="B7" s="314" t="s">
        <v>26</v>
      </c>
      <c r="C7" s="315"/>
      <c r="D7" s="315"/>
      <c r="E7" s="315"/>
      <c r="F7" s="315"/>
      <c r="G7" s="315"/>
      <c r="H7" s="316"/>
      <c r="I7" s="1133">
        <v>1000000</v>
      </c>
      <c r="J7" s="1134"/>
      <c r="K7" s="1170">
        <v>3000000</v>
      </c>
      <c r="L7" s="1171"/>
      <c r="M7" s="1168">
        <v>2500</v>
      </c>
      <c r="N7" s="1169"/>
      <c r="O7" s="317"/>
      <c r="P7" s="312"/>
    </row>
    <row r="8" spans="1:16" s="313" customFormat="1" ht="15" customHeight="1" x14ac:dyDescent="0.25">
      <c r="A8" s="310"/>
      <c r="B8" s="314" t="s">
        <v>27</v>
      </c>
      <c r="C8" s="315"/>
      <c r="D8" s="315"/>
      <c r="E8" s="315"/>
      <c r="F8" s="315"/>
      <c r="G8" s="315"/>
      <c r="H8" s="316"/>
      <c r="I8" s="1131" t="s">
        <v>695</v>
      </c>
      <c r="J8" s="1132"/>
      <c r="K8" s="1172"/>
      <c r="L8" s="1172"/>
      <c r="M8" s="1159"/>
      <c r="N8" s="1160"/>
      <c r="O8" s="317"/>
      <c r="P8" s="312"/>
    </row>
    <row r="9" spans="1:16" s="313" customFormat="1" ht="15" customHeight="1" x14ac:dyDescent="0.25">
      <c r="A9" s="310"/>
      <c r="B9" s="1156" t="s">
        <v>28</v>
      </c>
      <c r="C9" s="1157"/>
      <c r="D9" s="1157"/>
      <c r="E9" s="1157"/>
      <c r="F9" s="1157"/>
      <c r="G9" s="1157"/>
      <c r="H9" s="1158"/>
      <c r="I9" s="1131"/>
      <c r="J9" s="1132"/>
      <c r="K9" s="1172"/>
      <c r="L9" s="1172"/>
      <c r="M9" s="1159"/>
      <c r="N9" s="1160"/>
      <c r="O9" s="317"/>
      <c r="P9" s="312"/>
    </row>
    <row r="10" spans="1:16" s="313" customFormat="1" ht="15" customHeight="1" x14ac:dyDescent="0.25">
      <c r="A10" s="310"/>
      <c r="B10" s="1156" t="s">
        <v>212</v>
      </c>
      <c r="C10" s="1157"/>
      <c r="D10" s="1157"/>
      <c r="E10" s="1157"/>
      <c r="F10" s="1157"/>
      <c r="G10" s="1157"/>
      <c r="H10" s="1158"/>
      <c r="I10" s="1133">
        <v>1000000</v>
      </c>
      <c r="J10" s="1134"/>
      <c r="K10" s="1172"/>
      <c r="L10" s="1172"/>
      <c r="M10" s="1159"/>
      <c r="N10" s="1160"/>
      <c r="O10" s="317"/>
      <c r="P10" s="312"/>
    </row>
    <row r="11" spans="1:16" s="313" customFormat="1" ht="15" customHeight="1" x14ac:dyDescent="0.25">
      <c r="A11" s="310"/>
      <c r="B11" s="314" t="s">
        <v>29</v>
      </c>
      <c r="C11" s="315"/>
      <c r="D11" s="315"/>
      <c r="E11" s="315"/>
      <c r="F11" s="315"/>
      <c r="G11" s="315"/>
      <c r="H11" s="316"/>
      <c r="I11" s="1131">
        <v>5000</v>
      </c>
      <c r="J11" s="1132"/>
      <c r="K11" s="1172"/>
      <c r="L11" s="1172"/>
      <c r="M11" s="1159"/>
      <c r="N11" s="1160"/>
      <c r="O11" s="317"/>
    </row>
    <row r="12" spans="1:16" s="313" customFormat="1" ht="15" customHeight="1" x14ac:dyDescent="0.25">
      <c r="A12" s="310"/>
      <c r="B12" s="314" t="s">
        <v>30</v>
      </c>
      <c r="C12" s="315"/>
      <c r="D12" s="315"/>
      <c r="E12" s="315"/>
      <c r="F12" s="315"/>
      <c r="G12" s="315"/>
      <c r="H12" s="316"/>
      <c r="I12" s="1133" t="s">
        <v>696</v>
      </c>
      <c r="J12" s="1134"/>
      <c r="K12" s="1172"/>
      <c r="L12" s="1172"/>
      <c r="M12" s="1159"/>
      <c r="N12" s="1160"/>
      <c r="O12" s="317"/>
    </row>
    <row r="13" spans="1:16" s="313" customFormat="1" ht="15" customHeight="1" x14ac:dyDescent="0.25">
      <c r="A13" s="310"/>
      <c r="B13" s="314" t="s">
        <v>486</v>
      </c>
      <c r="C13" s="315"/>
      <c r="D13" s="315"/>
      <c r="E13" s="315"/>
      <c r="F13" s="315"/>
      <c r="G13" s="315"/>
      <c r="H13" s="316"/>
      <c r="I13" s="1133" t="s">
        <v>696</v>
      </c>
      <c r="J13" s="1134"/>
      <c r="K13" s="1172"/>
      <c r="L13" s="1172"/>
      <c r="M13" s="1159"/>
      <c r="N13" s="1160"/>
      <c r="O13" s="317"/>
    </row>
    <row r="14" spans="1:16" s="313" customFormat="1" ht="15" customHeight="1" x14ac:dyDescent="0.25">
      <c r="A14" s="310"/>
      <c r="B14" s="1156" t="s">
        <v>215</v>
      </c>
      <c r="C14" s="1157"/>
      <c r="D14" s="1157"/>
      <c r="E14" s="1157"/>
      <c r="F14" s="1157"/>
      <c r="G14" s="1157"/>
      <c r="H14" s="1158"/>
      <c r="I14" s="1131">
        <v>1000000</v>
      </c>
      <c r="J14" s="1132"/>
      <c r="K14" s="1172"/>
      <c r="L14" s="1172"/>
      <c r="M14" s="1159"/>
      <c r="N14" s="1160"/>
      <c r="O14" s="317"/>
    </row>
    <row r="15" spans="1:16" s="313" customFormat="1" ht="15" customHeight="1" x14ac:dyDescent="0.25">
      <c r="A15" s="310"/>
      <c r="B15" s="1156" t="s">
        <v>309</v>
      </c>
      <c r="C15" s="1157"/>
      <c r="D15" s="1157"/>
      <c r="E15" s="1157"/>
      <c r="F15" s="1157"/>
      <c r="G15" s="1158"/>
      <c r="H15" s="1161"/>
      <c r="I15" s="1101"/>
      <c r="J15" s="1101"/>
      <c r="K15" s="1101"/>
      <c r="L15" s="1101"/>
      <c r="M15" s="1101"/>
      <c r="N15" s="1162"/>
      <c r="O15" s="318"/>
    </row>
    <row r="16" spans="1:16" s="313" customFormat="1" ht="15" customHeight="1" thickBot="1" x14ac:dyDescent="0.3">
      <c r="A16" s="310"/>
      <c r="B16" s="1163" t="s">
        <v>50</v>
      </c>
      <c r="C16" s="1164"/>
      <c r="D16" s="142"/>
      <c r="E16" s="142"/>
      <c r="F16" s="142"/>
      <c r="G16" s="142"/>
      <c r="H16" s="319" t="s">
        <v>211</v>
      </c>
      <c r="I16" s="142"/>
      <c r="J16" s="142"/>
      <c r="K16" s="143"/>
      <c r="L16" s="142"/>
      <c r="M16" s="142"/>
      <c r="N16" s="144"/>
      <c r="O16" s="320"/>
    </row>
    <row r="17" spans="1:15" s="313" customFormat="1" ht="8.1" customHeight="1" x14ac:dyDescent="0.2">
      <c r="A17" s="310"/>
      <c r="B17" s="93"/>
      <c r="C17" s="93"/>
      <c r="D17" s="93"/>
      <c r="E17" s="93"/>
      <c r="F17" s="93"/>
      <c r="G17" s="93"/>
      <c r="H17" s="93"/>
      <c r="I17" s="92"/>
      <c r="J17" s="92"/>
      <c r="K17" s="92"/>
      <c r="L17" s="93"/>
      <c r="M17" s="93"/>
      <c r="N17" s="93"/>
      <c r="O17" s="320"/>
    </row>
    <row r="18" spans="1:15" ht="16.5" thickBot="1" x14ac:dyDescent="0.3">
      <c r="A18" s="204"/>
      <c r="B18" s="1145" t="s">
        <v>306</v>
      </c>
      <c r="C18" s="1145"/>
      <c r="D18" s="1145"/>
      <c r="E18" s="1145"/>
      <c r="F18" s="1145"/>
      <c r="G18" s="1145"/>
      <c r="H18" s="1145"/>
      <c r="I18" s="1145"/>
      <c r="J18" s="1145"/>
      <c r="K18" s="1145"/>
      <c r="L18" s="1145"/>
      <c r="M18" s="1145"/>
      <c r="N18" s="1145"/>
      <c r="O18" s="206"/>
    </row>
    <row r="19" spans="1:15" s="313" customFormat="1" ht="15" customHeight="1" x14ac:dyDescent="0.2">
      <c r="A19" s="310"/>
      <c r="B19" s="1009" t="s">
        <v>307</v>
      </c>
      <c r="C19" s="1010"/>
      <c r="D19" s="1010"/>
      <c r="E19" s="1011"/>
      <c r="F19" s="1008" t="s">
        <v>308</v>
      </c>
      <c r="G19" s="1008"/>
      <c r="H19" s="1008"/>
      <c r="I19" s="244" t="s">
        <v>287</v>
      </c>
      <c r="J19" s="1008" t="s">
        <v>63</v>
      </c>
      <c r="K19" s="1008"/>
      <c r="L19" s="1008" t="s">
        <v>64</v>
      </c>
      <c r="M19" s="1008"/>
      <c r="N19" s="1053"/>
      <c r="O19" s="320"/>
    </row>
    <row r="20" spans="1:15" s="313" customFormat="1" ht="15" customHeight="1" x14ac:dyDescent="0.2">
      <c r="A20" s="310"/>
      <c r="B20" s="968"/>
      <c r="C20" s="969"/>
      <c r="D20" s="969"/>
      <c r="E20" s="970"/>
      <c r="F20" s="1149"/>
      <c r="G20" s="1150"/>
      <c r="H20" s="1151"/>
      <c r="I20" s="330"/>
      <c r="J20" s="1154"/>
      <c r="K20" s="1155"/>
      <c r="L20" s="1001"/>
      <c r="M20" s="1002"/>
      <c r="N20" s="1152"/>
      <c r="O20" s="320"/>
    </row>
    <row r="21" spans="1:15" s="313" customFormat="1" ht="15" customHeight="1" x14ac:dyDescent="0.2">
      <c r="A21" s="310"/>
      <c r="B21" s="968"/>
      <c r="C21" s="969"/>
      <c r="D21" s="969"/>
      <c r="E21" s="970"/>
      <c r="F21" s="1149"/>
      <c r="G21" s="1150"/>
      <c r="H21" s="1151"/>
      <c r="I21" s="330"/>
      <c r="J21" s="1154"/>
      <c r="K21" s="1155"/>
      <c r="L21" s="1001"/>
      <c r="M21" s="1002"/>
      <c r="N21" s="1152"/>
      <c r="O21" s="320"/>
    </row>
    <row r="22" spans="1:15" s="313" customFormat="1" ht="15" customHeight="1" x14ac:dyDescent="0.2">
      <c r="A22" s="310"/>
      <c r="B22" s="968"/>
      <c r="C22" s="969"/>
      <c r="D22" s="969"/>
      <c r="E22" s="970"/>
      <c r="F22" s="1149"/>
      <c r="G22" s="1150"/>
      <c r="H22" s="1151"/>
      <c r="I22" s="330"/>
      <c r="J22" s="1154"/>
      <c r="K22" s="1155"/>
      <c r="L22" s="1001"/>
      <c r="M22" s="1002"/>
      <c r="N22" s="1152"/>
      <c r="O22" s="320"/>
    </row>
    <row r="23" spans="1:15" s="313" customFormat="1" ht="15" customHeight="1" x14ac:dyDescent="0.2">
      <c r="A23" s="310"/>
      <c r="B23" s="968"/>
      <c r="C23" s="969"/>
      <c r="D23" s="969"/>
      <c r="E23" s="970"/>
      <c r="F23" s="1149"/>
      <c r="G23" s="1150"/>
      <c r="H23" s="1151"/>
      <c r="I23" s="330"/>
      <c r="J23" s="1154"/>
      <c r="K23" s="1155"/>
      <c r="L23" s="1001"/>
      <c r="M23" s="1002"/>
      <c r="N23" s="1152"/>
      <c r="O23" s="320"/>
    </row>
    <row r="24" spans="1:15" s="313" customFormat="1" ht="15" customHeight="1" x14ac:dyDescent="0.2">
      <c r="A24" s="310"/>
      <c r="B24" s="968"/>
      <c r="C24" s="969"/>
      <c r="D24" s="969"/>
      <c r="E24" s="970"/>
      <c r="F24" s="1149"/>
      <c r="G24" s="1150"/>
      <c r="H24" s="1151"/>
      <c r="I24" s="330"/>
      <c r="J24" s="1154"/>
      <c r="K24" s="1155"/>
      <c r="L24" s="1001"/>
      <c r="M24" s="1002"/>
      <c r="N24" s="1152"/>
      <c r="O24" s="320"/>
    </row>
    <row r="25" spans="1:15" s="313" customFormat="1" ht="15" customHeight="1" x14ac:dyDescent="0.2">
      <c r="A25" s="310"/>
      <c r="B25" s="968"/>
      <c r="C25" s="969"/>
      <c r="D25" s="969"/>
      <c r="E25" s="970"/>
      <c r="F25" s="1149"/>
      <c r="G25" s="1150"/>
      <c r="H25" s="1151"/>
      <c r="I25" s="330"/>
      <c r="J25" s="1154"/>
      <c r="K25" s="1155"/>
      <c r="L25" s="1001"/>
      <c r="M25" s="1002"/>
      <c r="N25" s="1152"/>
      <c r="O25" s="320"/>
    </row>
    <row r="26" spans="1:15" s="313" customFormat="1" ht="15" customHeight="1" x14ac:dyDescent="0.2">
      <c r="A26" s="310"/>
      <c r="B26" s="968"/>
      <c r="C26" s="969"/>
      <c r="D26" s="969"/>
      <c r="E26" s="970"/>
      <c r="F26" s="1149"/>
      <c r="G26" s="1150"/>
      <c r="H26" s="1151"/>
      <c r="I26" s="330"/>
      <c r="J26" s="1154"/>
      <c r="K26" s="1155"/>
      <c r="L26" s="1001"/>
      <c r="M26" s="1002"/>
      <c r="N26" s="1152"/>
      <c r="O26" s="320"/>
    </row>
    <row r="27" spans="1:15" s="313" customFormat="1" ht="15" customHeight="1" x14ac:dyDescent="0.2">
      <c r="A27" s="310"/>
      <c r="B27" s="968"/>
      <c r="C27" s="969"/>
      <c r="D27" s="969"/>
      <c r="E27" s="970"/>
      <c r="F27" s="1149"/>
      <c r="G27" s="1150"/>
      <c r="H27" s="1151"/>
      <c r="I27" s="330"/>
      <c r="J27" s="1154"/>
      <c r="K27" s="1155"/>
      <c r="L27" s="1001"/>
      <c r="M27" s="1002"/>
      <c r="N27" s="1152"/>
      <c r="O27" s="320"/>
    </row>
    <row r="28" spans="1:15" s="313" customFormat="1" ht="15" customHeight="1" x14ac:dyDescent="0.2">
      <c r="A28" s="310"/>
      <c r="B28" s="968"/>
      <c r="C28" s="969"/>
      <c r="D28" s="969"/>
      <c r="E28" s="970"/>
      <c r="F28" s="1149"/>
      <c r="G28" s="1150"/>
      <c r="H28" s="1151"/>
      <c r="I28" s="330"/>
      <c r="J28" s="1154"/>
      <c r="K28" s="1155"/>
      <c r="L28" s="1001"/>
      <c r="M28" s="1002"/>
      <c r="N28" s="1152"/>
      <c r="O28" s="320"/>
    </row>
    <row r="29" spans="1:15" s="313" customFormat="1" ht="15" customHeight="1" thickBot="1" x14ac:dyDescent="0.25">
      <c r="A29" s="310"/>
      <c r="B29" s="971"/>
      <c r="C29" s="972"/>
      <c r="D29" s="972"/>
      <c r="E29" s="973"/>
      <c r="F29" s="1142"/>
      <c r="G29" s="1143"/>
      <c r="H29" s="1144"/>
      <c r="I29" s="331"/>
      <c r="J29" s="1147"/>
      <c r="K29" s="1148"/>
      <c r="L29" s="1004"/>
      <c r="M29" s="1005"/>
      <c r="N29" s="1153"/>
      <c r="O29" s="320"/>
    </row>
    <row r="30" spans="1:15" s="313" customFormat="1" ht="8.1" customHeight="1" x14ac:dyDescent="0.2">
      <c r="A30" s="310"/>
      <c r="B30" s="321"/>
      <c r="C30" s="321"/>
      <c r="D30" s="321"/>
      <c r="E30" s="321"/>
      <c r="F30" s="321"/>
      <c r="G30" s="321"/>
      <c r="H30" s="321"/>
      <c r="I30" s="90"/>
      <c r="J30" s="91"/>
      <c r="K30" s="91"/>
      <c r="L30" s="90"/>
      <c r="M30" s="90"/>
      <c r="N30" s="90"/>
      <c r="O30" s="320"/>
    </row>
    <row r="31" spans="1:15" ht="16.5" thickBot="1" x14ac:dyDescent="0.3">
      <c r="A31" s="204"/>
      <c r="B31" s="1145" t="s">
        <v>295</v>
      </c>
      <c r="C31" s="1145"/>
      <c r="D31" s="1145"/>
      <c r="E31" s="1145"/>
      <c r="F31" s="1145"/>
      <c r="G31" s="1145"/>
      <c r="H31" s="1145"/>
      <c r="I31" s="1145"/>
      <c r="J31" s="1145"/>
      <c r="K31" s="1145"/>
      <c r="L31" s="1145"/>
      <c r="M31" s="1145"/>
      <c r="N31" s="1145"/>
      <c r="O31" s="206"/>
    </row>
    <row r="32" spans="1:15" s="140" customFormat="1" ht="15.75" x14ac:dyDescent="0.25">
      <c r="A32" s="305"/>
      <c r="B32" s="1092" t="s">
        <v>15</v>
      </c>
      <c r="C32" s="1099"/>
      <c r="D32" s="1099"/>
      <c r="E32" s="1099"/>
      <c r="F32" s="1099"/>
      <c r="G32" s="1099"/>
      <c r="H32" s="1064"/>
      <c r="I32" s="1066" t="s">
        <v>117</v>
      </c>
      <c r="J32" s="1010"/>
      <c r="K32" s="1066" t="s">
        <v>31</v>
      </c>
      <c r="L32" s="1146"/>
      <c r="M32" s="1010" t="s">
        <v>16</v>
      </c>
      <c r="N32" s="1072"/>
      <c r="O32" s="309"/>
    </row>
    <row r="33" spans="1:19" ht="15" customHeight="1" x14ac:dyDescent="0.2">
      <c r="A33" s="204"/>
      <c r="B33" s="1139" t="s">
        <v>19</v>
      </c>
      <c r="C33" s="1140"/>
      <c r="D33" s="1140"/>
      <c r="E33" s="1140"/>
      <c r="F33" s="1140"/>
      <c r="G33" s="1140"/>
      <c r="H33" s="1141"/>
      <c r="I33" s="1131">
        <v>1000000</v>
      </c>
      <c r="J33" s="1132"/>
      <c r="K33" s="1133">
        <f t="shared" ref="K33:K39" si="0">I33</f>
        <v>1000000</v>
      </c>
      <c r="L33" s="1134"/>
      <c r="M33" s="1137">
        <f>M7</f>
        <v>2500</v>
      </c>
      <c r="N33" s="1138"/>
      <c r="O33" s="87"/>
      <c r="Q33" s="322"/>
      <c r="S33" s="281"/>
    </row>
    <row r="34" spans="1:19" ht="15" customHeight="1" x14ac:dyDescent="0.2">
      <c r="A34" s="204"/>
      <c r="B34" s="1139" t="s">
        <v>20</v>
      </c>
      <c r="C34" s="1140"/>
      <c r="D34" s="1140"/>
      <c r="E34" s="1140"/>
      <c r="F34" s="1140"/>
      <c r="G34" s="1140"/>
      <c r="H34" s="1141"/>
      <c r="I34" s="1133">
        <f>I33</f>
        <v>1000000</v>
      </c>
      <c r="J34" s="1134"/>
      <c r="K34" s="1133">
        <f t="shared" si="0"/>
        <v>1000000</v>
      </c>
      <c r="L34" s="1134"/>
      <c r="M34" s="1137">
        <f>M7</f>
        <v>2500</v>
      </c>
      <c r="N34" s="1138"/>
      <c r="O34" s="87"/>
      <c r="Q34" s="322"/>
    </row>
    <row r="35" spans="1:19" ht="15" customHeight="1" x14ac:dyDescent="0.2">
      <c r="A35" s="204"/>
      <c r="B35" s="1139" t="s">
        <v>21</v>
      </c>
      <c r="C35" s="1140"/>
      <c r="D35" s="1140"/>
      <c r="E35" s="1140"/>
      <c r="F35" s="1140"/>
      <c r="G35" s="1140"/>
      <c r="H35" s="1141"/>
      <c r="I35" s="1133">
        <f>I33</f>
        <v>1000000</v>
      </c>
      <c r="J35" s="1134"/>
      <c r="K35" s="1133">
        <f t="shared" si="0"/>
        <v>1000000</v>
      </c>
      <c r="L35" s="1134"/>
      <c r="M35" s="1137">
        <f>M7</f>
        <v>2500</v>
      </c>
      <c r="N35" s="1138"/>
      <c r="O35" s="87"/>
      <c r="Q35" s="322"/>
    </row>
    <row r="36" spans="1:19" ht="15" customHeight="1" x14ac:dyDescent="0.2">
      <c r="A36" s="204"/>
      <c r="B36" s="1139" t="s">
        <v>609</v>
      </c>
      <c r="C36" s="1140"/>
      <c r="D36" s="1140"/>
      <c r="E36" s="1140"/>
      <c r="F36" s="1140"/>
      <c r="G36" s="1140"/>
      <c r="H36" s="1141"/>
      <c r="I36" s="1133">
        <f>I33</f>
        <v>1000000</v>
      </c>
      <c r="J36" s="1134"/>
      <c r="K36" s="1133">
        <f t="shared" si="0"/>
        <v>1000000</v>
      </c>
      <c r="L36" s="1134"/>
      <c r="M36" s="1137">
        <f>M7</f>
        <v>2500</v>
      </c>
      <c r="N36" s="1138"/>
      <c r="O36" s="88"/>
    </row>
    <row r="37" spans="1:19" ht="15" customHeight="1" x14ac:dyDescent="0.2">
      <c r="A37" s="204"/>
      <c r="B37" s="1139" t="s">
        <v>22</v>
      </c>
      <c r="C37" s="1140"/>
      <c r="D37" s="1140"/>
      <c r="E37" s="1140"/>
      <c r="F37" s="1140"/>
      <c r="G37" s="1140"/>
      <c r="H37" s="1141"/>
      <c r="I37" s="1133">
        <f>I33</f>
        <v>1000000</v>
      </c>
      <c r="J37" s="1134"/>
      <c r="K37" s="1133">
        <f t="shared" si="0"/>
        <v>1000000</v>
      </c>
      <c r="L37" s="1134"/>
      <c r="M37" s="1137">
        <f>M7</f>
        <v>2500</v>
      </c>
      <c r="N37" s="1138"/>
      <c r="O37" s="89"/>
    </row>
    <row r="38" spans="1:19" ht="15" customHeight="1" x14ac:dyDescent="0.2">
      <c r="A38" s="204"/>
      <c r="B38" s="1139" t="s">
        <v>23</v>
      </c>
      <c r="C38" s="1140"/>
      <c r="D38" s="1140"/>
      <c r="E38" s="1140"/>
      <c r="F38" s="1140"/>
      <c r="G38" s="1140"/>
      <c r="H38" s="1141"/>
      <c r="I38" s="1133">
        <f>I33</f>
        <v>1000000</v>
      </c>
      <c r="J38" s="1134"/>
      <c r="K38" s="1133">
        <f t="shared" si="0"/>
        <v>1000000</v>
      </c>
      <c r="L38" s="1134"/>
      <c r="M38" s="1137">
        <f>M7</f>
        <v>2500</v>
      </c>
      <c r="N38" s="1138"/>
      <c r="O38" s="89"/>
    </row>
    <row r="39" spans="1:19" ht="15" customHeight="1" x14ac:dyDescent="0.2">
      <c r="A39" s="204"/>
      <c r="B39" s="1139" t="s">
        <v>24</v>
      </c>
      <c r="C39" s="1140"/>
      <c r="D39" s="1140"/>
      <c r="E39" s="1140"/>
      <c r="F39" s="1140"/>
      <c r="G39" s="1140"/>
      <c r="H39" s="1141"/>
      <c r="I39" s="1133">
        <f>I33</f>
        <v>1000000</v>
      </c>
      <c r="J39" s="1134"/>
      <c r="K39" s="1133">
        <f t="shared" si="0"/>
        <v>1000000</v>
      </c>
      <c r="L39" s="1134"/>
      <c r="M39" s="1137">
        <f>M7</f>
        <v>2500</v>
      </c>
      <c r="N39" s="1138"/>
      <c r="O39" s="87"/>
    </row>
    <row r="40" spans="1:19" ht="15" customHeight="1" thickBot="1" x14ac:dyDescent="0.25">
      <c r="A40" s="204"/>
      <c r="B40" s="1201" t="s">
        <v>213</v>
      </c>
      <c r="C40" s="1202"/>
      <c r="D40" s="1202"/>
      <c r="E40" s="1202"/>
      <c r="F40" s="1202"/>
      <c r="G40" s="1202"/>
      <c r="H40" s="1203"/>
      <c r="I40" s="1135">
        <v>25000</v>
      </c>
      <c r="J40" s="1136"/>
      <c r="K40" s="1135">
        <v>100000</v>
      </c>
      <c r="L40" s="1136"/>
      <c r="M40" s="1189">
        <f>M7</f>
        <v>2500</v>
      </c>
      <c r="N40" s="1190"/>
      <c r="O40" s="87"/>
    </row>
    <row r="41" spans="1:19" ht="8.1" customHeight="1" x14ac:dyDescent="0.2">
      <c r="A41" s="204"/>
      <c r="B41" s="1198"/>
      <c r="C41" s="1198"/>
      <c r="D41" s="1198"/>
      <c r="E41" s="1198"/>
      <c r="F41" s="1198"/>
      <c r="G41" s="1198"/>
      <c r="H41" s="1198"/>
      <c r="I41" s="1198"/>
      <c r="J41" s="1198"/>
      <c r="K41" s="1198"/>
      <c r="L41" s="1198"/>
      <c r="M41" s="1198"/>
      <c r="N41" s="1198"/>
      <c r="O41" s="87"/>
    </row>
    <row r="42" spans="1:19" ht="15.75" customHeight="1" thickBot="1" x14ac:dyDescent="0.3">
      <c r="A42" s="204"/>
      <c r="B42" s="1197" t="s">
        <v>214</v>
      </c>
      <c r="C42" s="1197"/>
      <c r="D42" s="1197"/>
      <c r="E42" s="1197"/>
      <c r="F42" s="1197"/>
      <c r="G42" s="1197"/>
      <c r="H42" s="1197"/>
      <c r="I42" s="1197"/>
      <c r="J42" s="1197"/>
      <c r="K42" s="1197"/>
      <c r="L42" s="1197"/>
      <c r="M42" s="1197"/>
      <c r="N42" s="1197"/>
      <c r="O42" s="206"/>
    </row>
    <row r="43" spans="1:19" s="325" customFormat="1" ht="15" customHeight="1" x14ac:dyDescent="0.25">
      <c r="A43" s="323"/>
      <c r="B43" s="1194" t="s">
        <v>25</v>
      </c>
      <c r="C43" s="1195"/>
      <c r="D43" s="1195"/>
      <c r="E43" s="1195"/>
      <c r="F43" s="1195"/>
      <c r="G43" s="1195"/>
      <c r="H43" s="1196"/>
      <c r="I43" s="1066" t="s">
        <v>17</v>
      </c>
      <c r="J43" s="1010"/>
      <c r="K43" s="1192"/>
      <c r="L43" s="1193"/>
      <c r="M43" s="1204"/>
      <c r="N43" s="1204"/>
      <c r="O43" s="324"/>
      <c r="Q43" s="326"/>
    </row>
    <row r="44" spans="1:19" ht="15" customHeight="1" x14ac:dyDescent="0.2">
      <c r="A44" s="204"/>
      <c r="B44" s="327"/>
      <c r="C44" s="761" t="s">
        <v>612</v>
      </c>
      <c r="D44" s="328"/>
      <c r="E44" s="328"/>
      <c r="F44" s="328"/>
      <c r="G44" s="767"/>
      <c r="H44" s="760" t="s">
        <v>222</v>
      </c>
      <c r="I44" s="1125"/>
      <c r="J44" s="1126"/>
      <c r="K44" s="1199"/>
      <c r="L44" s="1200"/>
      <c r="M44" s="1124"/>
      <c r="N44" s="1124"/>
      <c r="O44" s="87"/>
    </row>
    <row r="45" spans="1:19" ht="15" customHeight="1" x14ac:dyDescent="0.2">
      <c r="A45" s="204"/>
      <c r="B45" s="327"/>
      <c r="C45" s="761" t="s">
        <v>613</v>
      </c>
      <c r="D45" s="328"/>
      <c r="E45" s="328"/>
      <c r="F45" s="328"/>
      <c r="G45" s="767"/>
      <c r="H45" s="760" t="s">
        <v>222</v>
      </c>
      <c r="I45" s="1129">
        <v>1000000</v>
      </c>
      <c r="J45" s="1130"/>
      <c r="K45" s="1127"/>
      <c r="L45" s="1128"/>
      <c r="M45" s="1124"/>
      <c r="N45" s="1124"/>
      <c r="O45" s="317"/>
      <c r="Q45" s="291"/>
    </row>
    <row r="46" spans="1:19" ht="15" customHeight="1" x14ac:dyDescent="0.2">
      <c r="A46" s="204"/>
      <c r="B46" s="327"/>
      <c r="C46" s="1179" t="s">
        <v>332</v>
      </c>
      <c r="D46" s="1180"/>
      <c r="E46" s="1180"/>
      <c r="F46" s="1180"/>
      <c r="G46" s="1180"/>
      <c r="H46" s="1180"/>
      <c r="I46" s="1125"/>
      <c r="J46" s="1126"/>
      <c r="K46" s="1127"/>
      <c r="L46" s="1128"/>
      <c r="M46" s="1124"/>
      <c r="N46" s="1124"/>
      <c r="O46" s="317"/>
    </row>
    <row r="47" spans="1:19" ht="15" customHeight="1" x14ac:dyDescent="0.2">
      <c r="A47" s="204"/>
      <c r="B47" s="327"/>
      <c r="C47" s="1179" t="s">
        <v>331</v>
      </c>
      <c r="D47" s="1180"/>
      <c r="E47" s="1180"/>
      <c r="F47" s="1180"/>
      <c r="G47" s="1180"/>
      <c r="H47" s="1180"/>
      <c r="I47" s="1125"/>
      <c r="J47" s="1126"/>
      <c r="K47" s="1127"/>
      <c r="L47" s="1128"/>
      <c r="M47" s="1124"/>
      <c r="N47" s="1124"/>
      <c r="O47" s="317"/>
    </row>
    <row r="48" spans="1:19" ht="15" customHeight="1" x14ac:dyDescent="0.2">
      <c r="A48" s="204"/>
      <c r="B48" s="327"/>
      <c r="C48" s="1140" t="s">
        <v>433</v>
      </c>
      <c r="D48" s="1140"/>
      <c r="E48" s="1140"/>
      <c r="F48" s="1140"/>
      <c r="G48" s="1140"/>
      <c r="H48" s="1141"/>
      <c r="I48" s="1125"/>
      <c r="J48" s="1126"/>
      <c r="K48" s="1127"/>
      <c r="L48" s="1128"/>
      <c r="M48" s="1124"/>
      <c r="N48" s="1124"/>
      <c r="O48" s="317"/>
    </row>
    <row r="49" spans="1:17" ht="15" customHeight="1" x14ac:dyDescent="0.2">
      <c r="A49" s="204"/>
      <c r="B49" s="327"/>
      <c r="C49" s="1178" t="s">
        <v>32</v>
      </c>
      <c r="D49" s="1178"/>
      <c r="E49" s="1178"/>
      <c r="F49" s="1178"/>
      <c r="G49" s="1178"/>
      <c r="H49" s="1179"/>
      <c r="I49" s="1131"/>
      <c r="J49" s="1132"/>
      <c r="K49" s="1127"/>
      <c r="L49" s="1128"/>
      <c r="M49" s="1124"/>
      <c r="N49" s="1124"/>
      <c r="O49" s="317"/>
      <c r="Q49" s="329"/>
    </row>
    <row r="50" spans="1:17" ht="15" customHeight="1" x14ac:dyDescent="0.2">
      <c r="A50" s="204"/>
      <c r="B50" s="327"/>
      <c r="C50" s="762" t="s">
        <v>611</v>
      </c>
      <c r="D50" s="763"/>
      <c r="E50" s="764"/>
      <c r="F50" s="765"/>
      <c r="G50" s="765"/>
      <c r="H50" s="762"/>
      <c r="I50" s="1129">
        <v>1000000</v>
      </c>
      <c r="J50" s="1130"/>
      <c r="K50" s="1127"/>
      <c r="L50" s="1128"/>
      <c r="M50" s="1124"/>
      <c r="N50" s="1124"/>
      <c r="O50" s="317"/>
      <c r="Q50" s="329"/>
    </row>
    <row r="51" spans="1:17" ht="15" customHeight="1" x14ac:dyDescent="0.2">
      <c r="A51" s="204"/>
      <c r="B51" s="327"/>
      <c r="C51" s="1179" t="s">
        <v>425</v>
      </c>
      <c r="D51" s="1180"/>
      <c r="E51" s="1180"/>
      <c r="F51" s="1180"/>
      <c r="G51" s="1180"/>
      <c r="H51" s="1180"/>
      <c r="I51" s="1129">
        <v>1000000</v>
      </c>
      <c r="J51" s="1130"/>
      <c r="K51" s="1181"/>
      <c r="L51" s="1182"/>
      <c r="M51" s="1124"/>
      <c r="N51" s="1124"/>
      <c r="O51" s="317"/>
      <c r="Q51" s="329"/>
    </row>
    <row r="52" spans="1:17" ht="15" customHeight="1" x14ac:dyDescent="0.2">
      <c r="A52" s="204"/>
      <c r="B52" s="327"/>
      <c r="C52" s="860" t="s">
        <v>658</v>
      </c>
      <c r="D52" s="1183"/>
      <c r="E52" s="1183"/>
      <c r="F52" s="1183"/>
      <c r="G52" s="1183"/>
      <c r="H52" s="1184"/>
      <c r="I52" s="1131"/>
      <c r="J52" s="1132"/>
      <c r="K52" s="801"/>
      <c r="L52" s="802"/>
      <c r="M52" s="800"/>
      <c r="N52" s="800"/>
      <c r="O52" s="317"/>
      <c r="Q52" s="329"/>
    </row>
    <row r="53" spans="1:17" ht="15" customHeight="1" thickBot="1" x14ac:dyDescent="0.25">
      <c r="A53" s="204"/>
      <c r="B53" s="287"/>
      <c r="C53" s="861" t="s">
        <v>658</v>
      </c>
      <c r="D53" s="1185"/>
      <c r="E53" s="1185"/>
      <c r="F53" s="1185"/>
      <c r="G53" s="1185"/>
      <c r="H53" s="1186"/>
      <c r="I53" s="1187"/>
      <c r="J53" s="1188"/>
      <c r="K53" s="1181"/>
      <c r="L53" s="1182"/>
      <c r="M53" s="1124"/>
      <c r="N53" s="1124"/>
      <c r="O53" s="317"/>
      <c r="Q53" s="329"/>
    </row>
    <row r="54" spans="1:17" x14ac:dyDescent="0.2">
      <c r="A54" s="258"/>
      <c r="B54" s="259"/>
      <c r="C54" s="259"/>
      <c r="D54" s="259"/>
      <c r="E54" s="259"/>
      <c r="F54" s="259"/>
      <c r="G54" s="259"/>
      <c r="H54" s="259"/>
      <c r="I54" s="259"/>
      <c r="J54" s="259"/>
      <c r="K54" s="259"/>
      <c r="L54" s="259"/>
      <c r="M54" s="259"/>
      <c r="N54" s="259"/>
      <c r="O54" s="260"/>
    </row>
    <row r="57" spans="1:17" x14ac:dyDescent="0.2">
      <c r="I57" s="1191"/>
      <c r="J57" s="1191"/>
    </row>
    <row r="58" spans="1:17" x14ac:dyDescent="0.2">
      <c r="C58" s="1176"/>
      <c r="D58" s="1176"/>
      <c r="E58" s="1176"/>
      <c r="F58" s="1176"/>
      <c r="G58" s="1176"/>
      <c r="H58" s="1176"/>
      <c r="I58" s="1177"/>
      <c r="J58" s="1177"/>
    </row>
    <row r="59" spans="1:17" x14ac:dyDescent="0.2">
      <c r="I59" s="1177"/>
      <c r="J59" s="1177"/>
    </row>
    <row r="60" spans="1:17" x14ac:dyDescent="0.2">
      <c r="I60" s="1177"/>
      <c r="J60" s="1177"/>
    </row>
    <row r="61" spans="1:17" x14ac:dyDescent="0.2">
      <c r="C61" s="1176"/>
      <c r="D61" s="1176"/>
      <c r="E61" s="1176"/>
      <c r="F61" s="1176"/>
      <c r="G61" s="1176"/>
      <c r="H61" s="1176"/>
    </row>
  </sheetData>
  <sheetProtection algorithmName="SHA-512" hashValue="KyXPItzryi8FNCbAQTGs/uObJXSNX2rj359LtUgDMAs2mUg6MCetimxfufGApZ8kMJH7bli7jVjZZ75O9Gn4kQ==" saltValue="IPieECG60MbsFIbvFbhP9Q==" spinCount="100000" sheet="1" objects="1" scenarios="1" selectLockedCells="1"/>
  <mergeCells count="165">
    <mergeCell ref="M53:N53"/>
    <mergeCell ref="M40:N40"/>
    <mergeCell ref="I57:J57"/>
    <mergeCell ref="C58:H58"/>
    <mergeCell ref="I58:J58"/>
    <mergeCell ref="C46:H46"/>
    <mergeCell ref="C47:H47"/>
    <mergeCell ref="K47:L47"/>
    <mergeCell ref="I47:J47"/>
    <mergeCell ref="K43:L43"/>
    <mergeCell ref="B43:H43"/>
    <mergeCell ref="B42:N42"/>
    <mergeCell ref="B41:N41"/>
    <mergeCell ref="K44:L44"/>
    <mergeCell ref="B40:H40"/>
    <mergeCell ref="M46:N46"/>
    <mergeCell ref="M51:N51"/>
    <mergeCell ref="M50:N50"/>
    <mergeCell ref="M47:N47"/>
    <mergeCell ref="M45:N45"/>
    <mergeCell ref="M44:N44"/>
    <mergeCell ref="M43:N43"/>
    <mergeCell ref="I43:J43"/>
    <mergeCell ref="I44:J44"/>
    <mergeCell ref="C61:H61"/>
    <mergeCell ref="I59:J59"/>
    <mergeCell ref="C49:H49"/>
    <mergeCell ref="C51:H51"/>
    <mergeCell ref="K50:L50"/>
    <mergeCell ref="K51:L51"/>
    <mergeCell ref="I49:J49"/>
    <mergeCell ref="I51:J51"/>
    <mergeCell ref="C48:H48"/>
    <mergeCell ref="K49:L49"/>
    <mergeCell ref="K48:L48"/>
    <mergeCell ref="D52:H52"/>
    <mergeCell ref="D53:H53"/>
    <mergeCell ref="I52:J52"/>
    <mergeCell ref="I60:J60"/>
    <mergeCell ref="I53:J53"/>
    <mergeCell ref="K53:L53"/>
    <mergeCell ref="I50:J50"/>
    <mergeCell ref="B3:N3"/>
    <mergeCell ref="B15:G15"/>
    <mergeCell ref="K37:L37"/>
    <mergeCell ref="K38:L38"/>
    <mergeCell ref="K39:L39"/>
    <mergeCell ref="K35:L35"/>
    <mergeCell ref="K36:L36"/>
    <mergeCell ref="I32:J32"/>
    <mergeCell ref="B37:H37"/>
    <mergeCell ref="B38:H38"/>
    <mergeCell ref="I35:J35"/>
    <mergeCell ref="I36:J36"/>
    <mergeCell ref="I37:J37"/>
    <mergeCell ref="I38:J38"/>
    <mergeCell ref="I39:J39"/>
    <mergeCell ref="B5:N5"/>
    <mergeCell ref="I14:J14"/>
    <mergeCell ref="K11:L11"/>
    <mergeCell ref="K12:L12"/>
    <mergeCell ref="K13:L13"/>
    <mergeCell ref="K14:L14"/>
    <mergeCell ref="K10:L10"/>
    <mergeCell ref="B6:H6"/>
    <mergeCell ref="B9:H9"/>
    <mergeCell ref="I6:J6"/>
    <mergeCell ref="I7:J7"/>
    <mergeCell ref="I8:J8"/>
    <mergeCell ref="I9:J9"/>
    <mergeCell ref="M6:N6"/>
    <mergeCell ref="M7:N7"/>
    <mergeCell ref="M8:N8"/>
    <mergeCell ref="M9:N9"/>
    <mergeCell ref="M10:N10"/>
    <mergeCell ref="K6:L6"/>
    <mergeCell ref="K7:L7"/>
    <mergeCell ref="K8:L8"/>
    <mergeCell ref="K9:L9"/>
    <mergeCell ref="I10:J10"/>
    <mergeCell ref="M11:N11"/>
    <mergeCell ref="M12:N12"/>
    <mergeCell ref="M13:N13"/>
    <mergeCell ref="M14:N14"/>
    <mergeCell ref="I13:J13"/>
    <mergeCell ref="I11:J11"/>
    <mergeCell ref="I12:J12"/>
    <mergeCell ref="B18:N18"/>
    <mergeCell ref="B14:H14"/>
    <mergeCell ref="H15:N15"/>
    <mergeCell ref="B16:C16"/>
    <mergeCell ref="B26:E26"/>
    <mergeCell ref="B27:E27"/>
    <mergeCell ref="B28:E28"/>
    <mergeCell ref="F28:H28"/>
    <mergeCell ref="J25:K25"/>
    <mergeCell ref="B10:H10"/>
    <mergeCell ref="F21:H21"/>
    <mergeCell ref="F22:H22"/>
    <mergeCell ref="F23:H23"/>
    <mergeCell ref="J26:K26"/>
    <mergeCell ref="J20:K20"/>
    <mergeCell ref="J21:K21"/>
    <mergeCell ref="J22:K22"/>
    <mergeCell ref="J23:K23"/>
    <mergeCell ref="J24:K24"/>
    <mergeCell ref="B19:E19"/>
    <mergeCell ref="F19:H19"/>
    <mergeCell ref="J19:K19"/>
    <mergeCell ref="J27:K27"/>
    <mergeCell ref="J28:K28"/>
    <mergeCell ref="L19:N19"/>
    <mergeCell ref="B20:E20"/>
    <mergeCell ref="B21:E21"/>
    <mergeCell ref="B22:E22"/>
    <mergeCell ref="B32:H32"/>
    <mergeCell ref="M33:N33"/>
    <mergeCell ref="F20:H20"/>
    <mergeCell ref="L20:N20"/>
    <mergeCell ref="L29:N29"/>
    <mergeCell ref="L21:N21"/>
    <mergeCell ref="L22:N22"/>
    <mergeCell ref="L23:N23"/>
    <mergeCell ref="L24:N24"/>
    <mergeCell ref="L25:N25"/>
    <mergeCell ref="L26:N26"/>
    <mergeCell ref="L27:N27"/>
    <mergeCell ref="L28:N28"/>
    <mergeCell ref="F24:H24"/>
    <mergeCell ref="F25:H25"/>
    <mergeCell ref="F26:H26"/>
    <mergeCell ref="F27:H27"/>
    <mergeCell ref="B23:E23"/>
    <mergeCell ref="B24:E24"/>
    <mergeCell ref="B25:E25"/>
    <mergeCell ref="B29:E29"/>
    <mergeCell ref="M37:N37"/>
    <mergeCell ref="M38:N38"/>
    <mergeCell ref="M39:N39"/>
    <mergeCell ref="M36:N36"/>
    <mergeCell ref="B33:H33"/>
    <mergeCell ref="B34:H34"/>
    <mergeCell ref="B35:H35"/>
    <mergeCell ref="B36:H36"/>
    <mergeCell ref="F29:H29"/>
    <mergeCell ref="M34:N34"/>
    <mergeCell ref="M35:N35"/>
    <mergeCell ref="B31:N31"/>
    <mergeCell ref="K32:L32"/>
    <mergeCell ref="M32:N32"/>
    <mergeCell ref="B39:H39"/>
    <mergeCell ref="J29:K29"/>
    <mergeCell ref="M48:N48"/>
    <mergeCell ref="M49:N49"/>
    <mergeCell ref="I48:J48"/>
    <mergeCell ref="I46:J46"/>
    <mergeCell ref="K45:L45"/>
    <mergeCell ref="I45:J45"/>
    <mergeCell ref="I33:J33"/>
    <mergeCell ref="K33:L33"/>
    <mergeCell ref="I34:J34"/>
    <mergeCell ref="K34:L34"/>
    <mergeCell ref="K46:L46"/>
    <mergeCell ref="I40:J40"/>
    <mergeCell ref="K40:L40"/>
  </mergeCells>
  <dataValidations count="9">
    <dataValidation allowBlank="1" sqref="O11:O14 O34:O37" xr:uid="{00000000-0002-0000-0400-000000000000}"/>
    <dataValidation type="list" allowBlank="1" sqref="O8" xr:uid="{00000000-0002-0000-0400-000001000000}">
      <formula1>PIPded</formula1>
    </dataValidation>
    <dataValidation type="list" allowBlank="1" sqref="O9:O10 O7 O38:O41" xr:uid="{00000000-0002-0000-0400-000002000000}">
      <formula1>Deductible</formula1>
    </dataValidation>
    <dataValidation type="list" allowBlank="1" sqref="M8:M14" xr:uid="{00000000-0002-0000-0400-000003000000}">
      <formula1>$P$6:$P$10</formula1>
    </dataValidation>
    <dataValidation type="list" allowBlank="1" showInputMessage="1" showErrorMessage="1" sqref="I33:J33" xr:uid="{A337F88C-5977-4277-A6A3-6317E0C76940}">
      <formula1>AdEoLmt</formula1>
    </dataValidation>
    <dataValidation type="list" allowBlank="1" sqref="M44:M53" xr:uid="{00000000-0002-0000-0400-000005000000}">
      <formula1>$P$6:$P$9</formula1>
    </dataValidation>
    <dataValidation type="list" allowBlank="1" showInputMessage="1" showErrorMessage="1" sqref="I49:J49" xr:uid="{00000000-0002-0000-0400-000006000000}">
      <formula1>AdCpeDed</formula1>
    </dataValidation>
    <dataValidation type="list" allowBlank="1" sqref="M7:N7" xr:uid="{00000000-0002-0000-0400-000007000000}">
      <formula1>AdlDed</formula1>
    </dataValidation>
    <dataValidation type="list" allowBlank="1" showInputMessage="1" showErrorMessage="1" sqref="I11:J11" xr:uid="{00000000-0002-0000-0400-000008000000}">
      <formula1>ADLiabMedPayLmt</formula1>
    </dataValidation>
  </dataValidations>
  <printOptions horizontalCentered="1"/>
  <pageMargins left="0.25" right="0.25" top="0.5" bottom="0.45" header="0.25" footer="0.25"/>
  <pageSetup scale="70" orientation="portrait" r:id="rId1"/>
  <headerFooter>
    <oddFooter xml:space="preserve">&amp;LFAD-APP 0524&amp;CPage &amp;P of &amp;N&amp;R© 2024 Ryan Specialty Group, LLC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75" r:id="rId4" name="Check Box 31">
              <controlPr defaultSize="0" autoFill="0" autoLine="0" autoPict="0">
                <anchor moveWithCells="1">
                  <from>
                    <xdr:col>4</xdr:col>
                    <xdr:colOff>85725</xdr:colOff>
                    <xdr:row>10</xdr:row>
                    <xdr:rowOff>9525</xdr:rowOff>
                  </from>
                  <to>
                    <xdr:col>4</xdr:col>
                    <xdr:colOff>514350</xdr:colOff>
                    <xdr:row>11</xdr:row>
                    <xdr:rowOff>9525</xdr:rowOff>
                  </to>
                </anchor>
              </controlPr>
            </control>
          </mc:Choice>
        </mc:AlternateContent>
        <mc:AlternateContent xmlns:mc="http://schemas.openxmlformats.org/markup-compatibility/2006">
          <mc:Choice Requires="x14">
            <control shapeId="31808" r:id="rId5" name="Check Box 64">
              <controlPr defaultSize="0" autoFill="0" autoLine="0" autoPict="0">
                <anchor moveWithCells="1">
                  <from>
                    <xdr:col>4</xdr:col>
                    <xdr:colOff>85725</xdr:colOff>
                    <xdr:row>15</xdr:row>
                    <xdr:rowOff>0</xdr:rowOff>
                  </from>
                  <to>
                    <xdr:col>5</xdr:col>
                    <xdr:colOff>9525</xdr:colOff>
                    <xdr:row>15</xdr:row>
                    <xdr:rowOff>180975</xdr:rowOff>
                  </to>
                </anchor>
              </controlPr>
            </control>
          </mc:Choice>
        </mc:AlternateContent>
        <mc:AlternateContent xmlns:mc="http://schemas.openxmlformats.org/markup-compatibility/2006">
          <mc:Choice Requires="x14">
            <control shapeId="31828" r:id="rId6" name="Check Box 84">
              <controlPr defaultSize="0" autoFill="0" autoLine="0" autoPict="0">
                <anchor moveWithCells="1">
                  <from>
                    <xdr:col>5</xdr:col>
                    <xdr:colOff>85725</xdr:colOff>
                    <xdr:row>11</xdr:row>
                    <xdr:rowOff>9525</xdr:rowOff>
                  </from>
                  <to>
                    <xdr:col>5</xdr:col>
                    <xdr:colOff>514350</xdr:colOff>
                    <xdr:row>12</xdr:row>
                    <xdr:rowOff>0</xdr:rowOff>
                  </to>
                </anchor>
              </controlPr>
            </control>
          </mc:Choice>
        </mc:AlternateContent>
        <mc:AlternateContent xmlns:mc="http://schemas.openxmlformats.org/markup-compatibility/2006">
          <mc:Choice Requires="x14">
            <control shapeId="31829" r:id="rId7" name="Check Box 85">
              <controlPr defaultSize="0" autoFill="0" autoLine="0" autoPict="0">
                <anchor moveWithCells="1">
                  <from>
                    <xdr:col>4</xdr:col>
                    <xdr:colOff>85725</xdr:colOff>
                    <xdr:row>11</xdr:row>
                    <xdr:rowOff>9525</xdr:rowOff>
                  </from>
                  <to>
                    <xdr:col>4</xdr:col>
                    <xdr:colOff>514350</xdr:colOff>
                    <xdr:row>12</xdr:row>
                    <xdr:rowOff>0</xdr:rowOff>
                  </to>
                </anchor>
              </controlPr>
            </control>
          </mc:Choice>
        </mc:AlternateContent>
        <mc:AlternateContent xmlns:mc="http://schemas.openxmlformats.org/markup-compatibility/2006">
          <mc:Choice Requires="x14">
            <control shapeId="31831" r:id="rId8" name="Check Box 87">
              <controlPr defaultSize="0" autoFill="0" autoLine="0" autoPict="0">
                <anchor moveWithCells="1">
                  <from>
                    <xdr:col>4</xdr:col>
                    <xdr:colOff>85725</xdr:colOff>
                    <xdr:row>12</xdr:row>
                    <xdr:rowOff>0</xdr:rowOff>
                  </from>
                  <to>
                    <xdr:col>4</xdr:col>
                    <xdr:colOff>514350</xdr:colOff>
                    <xdr:row>13</xdr:row>
                    <xdr:rowOff>0</xdr:rowOff>
                  </to>
                </anchor>
              </controlPr>
            </control>
          </mc:Choice>
        </mc:AlternateContent>
        <mc:AlternateContent xmlns:mc="http://schemas.openxmlformats.org/markup-compatibility/2006">
          <mc:Choice Requires="x14">
            <control shapeId="31833" r:id="rId9" name="Check Box 89">
              <controlPr defaultSize="0" autoFill="0" autoLine="0" autoPict="0">
                <anchor moveWithCells="1">
                  <from>
                    <xdr:col>5</xdr:col>
                    <xdr:colOff>85725</xdr:colOff>
                    <xdr:row>12</xdr:row>
                    <xdr:rowOff>0</xdr:rowOff>
                  </from>
                  <to>
                    <xdr:col>5</xdr:col>
                    <xdr:colOff>514350</xdr:colOff>
                    <xdr:row>13</xdr:row>
                    <xdr:rowOff>0</xdr:rowOff>
                  </to>
                </anchor>
              </controlPr>
            </control>
          </mc:Choice>
        </mc:AlternateContent>
        <mc:AlternateContent xmlns:mc="http://schemas.openxmlformats.org/markup-compatibility/2006">
          <mc:Choice Requires="x14">
            <control shapeId="31843" r:id="rId10" name="Check Box 99">
              <controlPr defaultSize="0" autoFill="0" autoLine="0" autoPict="0">
                <anchor moveWithCells="1">
                  <from>
                    <xdr:col>4</xdr:col>
                    <xdr:colOff>85725</xdr:colOff>
                    <xdr:row>6</xdr:row>
                    <xdr:rowOff>9525</xdr:rowOff>
                  </from>
                  <to>
                    <xdr:col>4</xdr:col>
                    <xdr:colOff>514350</xdr:colOff>
                    <xdr:row>7</xdr:row>
                    <xdr:rowOff>9525</xdr:rowOff>
                  </to>
                </anchor>
              </controlPr>
            </control>
          </mc:Choice>
        </mc:AlternateContent>
        <mc:AlternateContent xmlns:mc="http://schemas.openxmlformats.org/markup-compatibility/2006">
          <mc:Choice Requires="x14">
            <control shapeId="31848" r:id="rId11" name="Check Box 104">
              <controlPr defaultSize="0" autoFill="0" autoLine="0" autoPict="0">
                <anchor moveWithCells="1">
                  <from>
                    <xdr:col>4</xdr:col>
                    <xdr:colOff>85725</xdr:colOff>
                    <xdr:row>7</xdr:row>
                    <xdr:rowOff>9525</xdr:rowOff>
                  </from>
                  <to>
                    <xdr:col>4</xdr:col>
                    <xdr:colOff>514350</xdr:colOff>
                    <xdr:row>8</xdr:row>
                    <xdr:rowOff>9525</xdr:rowOff>
                  </to>
                </anchor>
              </controlPr>
            </control>
          </mc:Choice>
        </mc:AlternateContent>
        <mc:AlternateContent xmlns:mc="http://schemas.openxmlformats.org/markup-compatibility/2006">
          <mc:Choice Requires="x14">
            <control shapeId="31869" r:id="rId12" name="Check Box 125">
              <controlPr defaultSize="0" autoFill="0" autoLine="0" autoPict="0">
                <anchor moveWithCells="1">
                  <from>
                    <xdr:col>5</xdr:col>
                    <xdr:colOff>85725</xdr:colOff>
                    <xdr:row>15</xdr:row>
                    <xdr:rowOff>0</xdr:rowOff>
                  </from>
                  <to>
                    <xdr:col>5</xdr:col>
                    <xdr:colOff>561975</xdr:colOff>
                    <xdr:row>16</xdr:row>
                    <xdr:rowOff>0</xdr:rowOff>
                  </to>
                </anchor>
              </controlPr>
            </control>
          </mc:Choice>
        </mc:AlternateContent>
        <mc:AlternateContent xmlns:mc="http://schemas.openxmlformats.org/markup-compatibility/2006">
          <mc:Choice Requires="x14">
            <control shapeId="31870" r:id="rId13" name="Check Box 126">
              <controlPr defaultSize="0" autoFill="0" autoLine="0" autoPict="0">
                <anchor moveWithCells="1">
                  <from>
                    <xdr:col>12</xdr:col>
                    <xdr:colOff>57150</xdr:colOff>
                    <xdr:row>15</xdr:row>
                    <xdr:rowOff>9525</xdr:rowOff>
                  </from>
                  <to>
                    <xdr:col>12</xdr:col>
                    <xdr:colOff>485775</xdr:colOff>
                    <xdr:row>15</xdr:row>
                    <xdr:rowOff>180975</xdr:rowOff>
                  </to>
                </anchor>
              </controlPr>
            </control>
          </mc:Choice>
        </mc:AlternateContent>
        <mc:AlternateContent xmlns:mc="http://schemas.openxmlformats.org/markup-compatibility/2006">
          <mc:Choice Requires="x14">
            <control shapeId="31871" r:id="rId14" name="Check Box 127">
              <controlPr defaultSize="0" autoFill="0" autoLine="0" autoPict="0">
                <anchor moveWithCells="1">
                  <from>
                    <xdr:col>11</xdr:col>
                    <xdr:colOff>85725</xdr:colOff>
                    <xdr:row>15</xdr:row>
                    <xdr:rowOff>9525</xdr:rowOff>
                  </from>
                  <to>
                    <xdr:col>11</xdr:col>
                    <xdr:colOff>561975</xdr:colOff>
                    <xdr:row>16</xdr:row>
                    <xdr:rowOff>0</xdr:rowOff>
                  </to>
                </anchor>
              </controlPr>
            </control>
          </mc:Choice>
        </mc:AlternateContent>
        <mc:AlternateContent xmlns:mc="http://schemas.openxmlformats.org/markup-compatibility/2006">
          <mc:Choice Requires="x14">
            <control shapeId="31872" r:id="rId15" name="Check Box 128">
              <controlPr defaultSize="0" autoFill="0" autoLine="0" autoPict="0">
                <anchor moveWithCells="1">
                  <from>
                    <xdr:col>13</xdr:col>
                    <xdr:colOff>57150</xdr:colOff>
                    <xdr:row>15</xdr:row>
                    <xdr:rowOff>9525</xdr:rowOff>
                  </from>
                  <to>
                    <xdr:col>13</xdr:col>
                    <xdr:colOff>485775</xdr:colOff>
                    <xdr:row>15</xdr:row>
                    <xdr:rowOff>180975</xdr:rowOff>
                  </to>
                </anchor>
              </controlPr>
            </control>
          </mc:Choice>
        </mc:AlternateContent>
        <mc:AlternateContent xmlns:mc="http://schemas.openxmlformats.org/markup-compatibility/2006">
          <mc:Choice Requires="x14">
            <control shapeId="31873" r:id="rId16" name="Check Box 129">
              <controlPr defaultSize="0" autoFill="0" autoLine="0" autoPict="0">
                <anchor moveWithCells="1">
                  <from>
                    <xdr:col>10</xdr:col>
                    <xdr:colOff>85725</xdr:colOff>
                    <xdr:row>15</xdr:row>
                    <xdr:rowOff>9525</xdr:rowOff>
                  </from>
                  <to>
                    <xdr:col>10</xdr:col>
                    <xdr:colOff>561975</xdr:colOff>
                    <xdr:row>16</xdr:row>
                    <xdr:rowOff>0</xdr:rowOff>
                  </to>
                </anchor>
              </controlPr>
            </control>
          </mc:Choice>
        </mc:AlternateContent>
        <mc:AlternateContent xmlns:mc="http://schemas.openxmlformats.org/markup-compatibility/2006">
          <mc:Choice Requires="x14">
            <control shapeId="3" r:id="rId17" name="Check Box 9">
              <controlPr defaultSize="0" autoFill="0" autoLine="0" autoPict="0">
                <anchor moveWithCells="1" sizeWithCells="1">
                  <from>
                    <xdr:col>1</xdr:col>
                    <xdr:colOff>47625</xdr:colOff>
                    <xdr:row>42</xdr:row>
                    <xdr:rowOff>152400</xdr:rowOff>
                  </from>
                  <to>
                    <xdr:col>1</xdr:col>
                    <xdr:colOff>314325</xdr:colOff>
                    <xdr:row>44</xdr:row>
                    <xdr:rowOff>57150</xdr:rowOff>
                  </to>
                </anchor>
              </controlPr>
            </control>
          </mc:Choice>
        </mc:AlternateContent>
        <mc:AlternateContent xmlns:mc="http://schemas.openxmlformats.org/markup-compatibility/2006">
          <mc:Choice Requires="x14">
            <control shapeId="6" r:id="rId18" name="Check Box 14">
              <controlPr defaultSize="0" autoFill="0" autoLine="0" autoPict="0">
                <anchor moveWithCells="1" sizeWithCells="1">
                  <from>
                    <xdr:col>1</xdr:col>
                    <xdr:colOff>47625</xdr:colOff>
                    <xdr:row>43</xdr:row>
                    <xdr:rowOff>142875</xdr:rowOff>
                  </from>
                  <to>
                    <xdr:col>1</xdr:col>
                    <xdr:colOff>314325</xdr:colOff>
                    <xdr:row>45</xdr:row>
                    <xdr:rowOff>47625</xdr:rowOff>
                  </to>
                </anchor>
              </controlPr>
            </control>
          </mc:Choice>
        </mc:AlternateContent>
        <mc:AlternateContent xmlns:mc="http://schemas.openxmlformats.org/markup-compatibility/2006">
          <mc:Choice Requires="x14">
            <control shapeId="7" r:id="rId19" name="Check Box 15">
              <controlPr defaultSize="0" autoFill="0" autoLine="0" autoPict="0">
                <anchor moveWithCells="1" sizeWithCells="1">
                  <from>
                    <xdr:col>1</xdr:col>
                    <xdr:colOff>47625</xdr:colOff>
                    <xdr:row>49</xdr:row>
                    <xdr:rowOff>142875</xdr:rowOff>
                  </from>
                  <to>
                    <xdr:col>1</xdr:col>
                    <xdr:colOff>314325</xdr:colOff>
                    <xdr:row>51</xdr:row>
                    <xdr:rowOff>47625</xdr:rowOff>
                  </to>
                </anchor>
              </controlPr>
            </control>
          </mc:Choice>
        </mc:AlternateContent>
        <mc:AlternateContent xmlns:mc="http://schemas.openxmlformats.org/markup-compatibility/2006">
          <mc:Choice Requires="x14">
            <control shapeId="8" r:id="rId20" name="Check Box 50">
              <controlPr defaultSize="0" autoFill="0" autoLine="0" autoPict="0">
                <anchor moveWithCells="1" sizeWithCells="1">
                  <from>
                    <xdr:col>1</xdr:col>
                    <xdr:colOff>47625</xdr:colOff>
                    <xdr:row>44</xdr:row>
                    <xdr:rowOff>152400</xdr:rowOff>
                  </from>
                  <to>
                    <xdr:col>1</xdr:col>
                    <xdr:colOff>314325</xdr:colOff>
                    <xdr:row>46</xdr:row>
                    <xdr:rowOff>57150</xdr:rowOff>
                  </to>
                </anchor>
              </controlPr>
            </control>
          </mc:Choice>
        </mc:AlternateContent>
        <mc:AlternateContent xmlns:mc="http://schemas.openxmlformats.org/markup-compatibility/2006">
          <mc:Choice Requires="x14">
            <control shapeId="9" r:id="rId21" name="Check Box 109">
              <controlPr defaultSize="0" autoFill="0" autoLine="0" autoPict="0">
                <anchor moveWithCells="1" sizeWithCells="1">
                  <from>
                    <xdr:col>1</xdr:col>
                    <xdr:colOff>47625</xdr:colOff>
                    <xdr:row>46</xdr:row>
                    <xdr:rowOff>142875</xdr:rowOff>
                  </from>
                  <to>
                    <xdr:col>1</xdr:col>
                    <xdr:colOff>314325</xdr:colOff>
                    <xdr:row>48</xdr:row>
                    <xdr:rowOff>38100</xdr:rowOff>
                  </to>
                </anchor>
              </controlPr>
            </control>
          </mc:Choice>
        </mc:AlternateContent>
        <mc:AlternateContent xmlns:mc="http://schemas.openxmlformats.org/markup-compatibility/2006">
          <mc:Choice Requires="x14">
            <control shapeId="10" r:id="rId22" name="Check Box 110">
              <controlPr defaultSize="0" autoFill="0" autoLine="0" autoPict="0">
                <anchor moveWithCells="1" sizeWithCells="1">
                  <from>
                    <xdr:col>1</xdr:col>
                    <xdr:colOff>47625</xdr:colOff>
                    <xdr:row>48</xdr:row>
                    <xdr:rowOff>142875</xdr:rowOff>
                  </from>
                  <to>
                    <xdr:col>1</xdr:col>
                    <xdr:colOff>314325</xdr:colOff>
                    <xdr:row>50</xdr:row>
                    <xdr:rowOff>47625</xdr:rowOff>
                  </to>
                </anchor>
              </controlPr>
            </control>
          </mc:Choice>
        </mc:AlternateContent>
        <mc:AlternateContent xmlns:mc="http://schemas.openxmlformats.org/markup-compatibility/2006">
          <mc:Choice Requires="x14">
            <control shapeId="11" r:id="rId23" name="Check Box 111">
              <controlPr defaultSize="0" autoFill="0" autoLine="0" autoPict="0">
                <anchor moveWithCells="1" sizeWithCells="1">
                  <from>
                    <xdr:col>1</xdr:col>
                    <xdr:colOff>47625</xdr:colOff>
                    <xdr:row>47</xdr:row>
                    <xdr:rowOff>142875</xdr:rowOff>
                  </from>
                  <to>
                    <xdr:col>1</xdr:col>
                    <xdr:colOff>314325</xdr:colOff>
                    <xdr:row>49</xdr:row>
                    <xdr:rowOff>47625</xdr:rowOff>
                  </to>
                </anchor>
              </controlPr>
            </control>
          </mc:Choice>
        </mc:AlternateContent>
        <mc:AlternateContent xmlns:mc="http://schemas.openxmlformats.org/markup-compatibility/2006">
          <mc:Choice Requires="x14">
            <control shapeId="12" r:id="rId24" name="Check Box 115">
              <controlPr defaultSize="0" autoFill="0" autoLine="0" autoPict="0">
                <anchor moveWithCells="1" sizeWithCells="1">
                  <from>
                    <xdr:col>1</xdr:col>
                    <xdr:colOff>47625</xdr:colOff>
                    <xdr:row>45</xdr:row>
                    <xdr:rowOff>152400</xdr:rowOff>
                  </from>
                  <to>
                    <xdr:col>1</xdr:col>
                    <xdr:colOff>314325</xdr:colOff>
                    <xdr:row>47</xdr:row>
                    <xdr:rowOff>47625</xdr:rowOff>
                  </to>
                </anchor>
              </controlPr>
            </control>
          </mc:Choice>
        </mc:AlternateContent>
        <mc:AlternateContent xmlns:mc="http://schemas.openxmlformats.org/markup-compatibility/2006">
          <mc:Choice Requires="x14">
            <control shapeId="31874" r:id="rId25" name="Check Box 130">
              <controlPr defaultSize="0" autoFill="0" autoLine="0" autoPict="0">
                <anchor moveWithCells="1" sizeWithCells="1">
                  <from>
                    <xdr:col>1</xdr:col>
                    <xdr:colOff>47625</xdr:colOff>
                    <xdr:row>51</xdr:row>
                    <xdr:rowOff>142875</xdr:rowOff>
                  </from>
                  <to>
                    <xdr:col>1</xdr:col>
                    <xdr:colOff>314325</xdr:colOff>
                    <xdr:row>53</xdr:row>
                    <xdr:rowOff>47625</xdr:rowOff>
                  </to>
                </anchor>
              </controlPr>
            </control>
          </mc:Choice>
        </mc:AlternateContent>
        <mc:AlternateContent xmlns:mc="http://schemas.openxmlformats.org/markup-compatibility/2006">
          <mc:Choice Requires="x14">
            <control shapeId="31876" r:id="rId26" name="Check Box 132">
              <controlPr defaultSize="0" autoFill="0" autoLine="0" autoPict="0">
                <anchor moveWithCells="1" sizeWithCells="1">
                  <from>
                    <xdr:col>1</xdr:col>
                    <xdr:colOff>47625</xdr:colOff>
                    <xdr:row>50</xdr:row>
                    <xdr:rowOff>142875</xdr:rowOff>
                  </from>
                  <to>
                    <xdr:col>1</xdr:col>
                    <xdr:colOff>314325</xdr:colOff>
                    <xdr:row>52</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0" tint="-0.249977111117893"/>
    <pageSetUpPr fitToPage="1"/>
  </sheetPr>
  <dimension ref="A2:AM102"/>
  <sheetViews>
    <sheetView showGridLines="0" zoomScale="85" zoomScaleNormal="85" zoomScaleSheetLayoutView="70" zoomScalePageLayoutView="80" workbookViewId="0">
      <selection activeCell="B11" sqref="B11"/>
    </sheetView>
  </sheetViews>
  <sheetFormatPr defaultColWidth="9.140625" defaultRowHeight="15" x14ac:dyDescent="0.25"/>
  <cols>
    <col min="1" max="1" width="2.7109375" customWidth="1"/>
    <col min="2" max="3" width="8.7109375" customWidth="1"/>
    <col min="4" max="4" width="32.7109375" customWidth="1"/>
    <col min="5" max="5" width="16.7109375" customWidth="1"/>
    <col min="6" max="6" width="8.7109375" customWidth="1"/>
    <col min="7" max="7" width="8.7109375" style="397" customWidth="1"/>
    <col min="8" max="8" width="23.7109375" style="13" customWidth="1"/>
    <col min="9" max="9" width="14.7109375" style="13" customWidth="1"/>
    <col min="10" max="10" width="14.7109375" style="123" customWidth="1"/>
    <col min="11" max="15" width="14.7109375" style="13" customWidth="1"/>
    <col min="16" max="16" width="23.7109375" style="13" customWidth="1"/>
    <col min="17" max="17" width="12.7109375" style="13" customWidth="1"/>
    <col min="18" max="18" width="16.7109375" style="13" customWidth="1"/>
    <col min="19" max="19" width="12.5703125" style="13" customWidth="1"/>
    <col min="20" max="20" width="10.42578125" style="13" customWidth="1"/>
    <col min="21" max="21" width="8.7109375" style="13" customWidth="1"/>
    <col min="22" max="22" width="10.7109375" style="13" customWidth="1"/>
    <col min="23" max="23" width="8.7109375" style="13" hidden="1" customWidth="1"/>
    <col min="24" max="26" width="8.7109375" style="13" customWidth="1"/>
    <col min="27" max="27" width="10.7109375" style="13" customWidth="1"/>
    <col min="28" max="28" width="11.5703125" style="13" bestFit="1" customWidth="1"/>
    <col min="29" max="29" width="9.42578125" style="13" customWidth="1"/>
    <col min="30" max="30" width="13" style="13" bestFit="1" customWidth="1"/>
    <col min="31" max="31" width="9" style="13" customWidth="1"/>
    <col min="32" max="32" width="9.140625" style="13" customWidth="1"/>
    <col min="33" max="33" width="10.5703125" style="13" customWidth="1"/>
    <col min="34" max="34" width="11.28515625" style="13" customWidth="1"/>
    <col min="35" max="35" width="9.7109375" style="13" customWidth="1"/>
    <col min="36" max="36" width="9.42578125" style="13" customWidth="1"/>
    <col min="37" max="37" width="6.42578125" style="13" bestFit="1" customWidth="1"/>
    <col min="38" max="38" width="51.28515625" style="378" customWidth="1"/>
    <col min="39" max="39" width="2.7109375" style="13" customWidth="1"/>
  </cols>
  <sheetData>
    <row r="2" spans="1:39" s="170" customFormat="1" ht="33" customHeight="1" x14ac:dyDescent="0.25">
      <c r="B2" s="1215" t="s">
        <v>608</v>
      </c>
      <c r="C2" s="1215"/>
      <c r="D2" s="1215"/>
      <c r="E2" s="1215"/>
      <c r="F2" s="1215"/>
      <c r="G2" s="1215"/>
      <c r="H2" s="1215"/>
      <c r="I2" s="1215"/>
      <c r="J2" s="1215"/>
      <c r="K2" s="1215"/>
      <c r="L2" s="1215"/>
      <c r="M2" s="1215"/>
      <c r="N2" s="1215"/>
      <c r="O2" s="1215"/>
      <c r="P2" s="1215"/>
      <c r="Q2" s="1215"/>
      <c r="R2" s="1215"/>
      <c r="S2" s="639"/>
      <c r="T2" s="638"/>
      <c r="U2" s="638"/>
      <c r="V2" s="638"/>
      <c r="W2" s="638"/>
      <c r="X2" s="341"/>
      <c r="Y2" s="341"/>
      <c r="Z2" s="341"/>
      <c r="AA2" s="341"/>
      <c r="AB2" s="341"/>
      <c r="AC2" s="341"/>
      <c r="AD2" s="341"/>
      <c r="AE2" s="341"/>
      <c r="AF2" s="341"/>
      <c r="AG2" s="341"/>
      <c r="AH2" s="341"/>
      <c r="AI2" s="341"/>
      <c r="AJ2" s="341"/>
      <c r="AK2" s="341"/>
      <c r="AL2" s="342"/>
      <c r="AM2" s="343"/>
    </row>
    <row r="3" spans="1:39" s="347" customFormat="1" ht="30" customHeight="1" thickBot="1" x14ac:dyDescent="0.3">
      <c r="B3" s="1224" t="s">
        <v>182</v>
      </c>
      <c r="C3" s="1224"/>
      <c r="D3" s="1225" t="str">
        <f>IF('General Info'!D3="","",'General Info'!D3)</f>
        <v/>
      </c>
      <c r="E3" s="1225"/>
      <c r="F3" s="1225"/>
      <c r="G3" s="390"/>
      <c r="H3" s="344"/>
      <c r="I3" s="344"/>
      <c r="J3" s="345"/>
      <c r="K3" s="344"/>
      <c r="L3" s="345"/>
      <c r="M3" s="345"/>
      <c r="N3" s="345"/>
      <c r="O3" s="345"/>
      <c r="P3" s="345"/>
      <c r="Q3" s="345"/>
      <c r="R3" s="345"/>
      <c r="S3" s="345"/>
      <c r="T3" s="345"/>
      <c r="U3" s="345"/>
      <c r="V3" s="345"/>
      <c r="W3" s="345"/>
      <c r="X3" s="346"/>
      <c r="Y3" s="346"/>
      <c r="Z3" s="346"/>
      <c r="AA3" s="346"/>
      <c r="AB3" s="346"/>
      <c r="AC3" s="346"/>
      <c r="AD3" s="346"/>
      <c r="AE3" s="346"/>
      <c r="AF3" s="346"/>
      <c r="AG3" s="346"/>
      <c r="AH3" s="346"/>
      <c r="AI3" s="346"/>
      <c r="AJ3" s="346"/>
      <c r="AK3" s="346"/>
      <c r="AL3" s="346"/>
    </row>
    <row r="4" spans="1:39" s="123" customFormat="1" ht="23.1" customHeight="1" thickBot="1" x14ac:dyDescent="0.3">
      <c r="A4" s="348"/>
      <c r="B4" s="348"/>
      <c r="C4" s="348"/>
      <c r="D4" s="1217" t="s">
        <v>216</v>
      </c>
      <c r="E4" s="1218"/>
      <c r="F4" s="1217" t="s">
        <v>219</v>
      </c>
      <c r="G4" s="1219"/>
      <c r="H4" s="1218"/>
      <c r="I4" s="1217" t="s">
        <v>619</v>
      </c>
      <c r="J4" s="1219"/>
      <c r="K4" s="780" t="s">
        <v>17</v>
      </c>
      <c r="L4" s="1220" t="s">
        <v>620</v>
      </c>
      <c r="M4" s="1220"/>
      <c r="N4" s="1221"/>
      <c r="O4" s="413"/>
      <c r="P4" s="413"/>
      <c r="Q4" s="414"/>
      <c r="R4" s="414"/>
      <c r="S4" s="414"/>
      <c r="T4" s="414"/>
      <c r="U4" s="1216"/>
      <c r="V4" s="1216"/>
      <c r="W4" s="28"/>
      <c r="X4" s="28"/>
      <c r="Y4" s="28"/>
      <c r="Z4" s="28"/>
      <c r="AA4" s="28"/>
      <c r="AB4" s="28"/>
      <c r="AC4" s="28"/>
      <c r="AD4" s="28"/>
      <c r="AE4" s="28"/>
      <c r="AF4" s="28"/>
      <c r="AG4" s="28"/>
      <c r="AH4" s="28"/>
      <c r="AI4" s="28"/>
      <c r="AJ4" s="28"/>
      <c r="AK4" s="349"/>
      <c r="AL4" s="350"/>
    </row>
    <row r="5" spans="1:39" s="123" customFormat="1" ht="15" customHeight="1" x14ac:dyDescent="0.25">
      <c r="C5" s="348"/>
      <c r="D5" s="351" t="s">
        <v>72</v>
      </c>
      <c r="E5" s="388">
        <v>2500</v>
      </c>
      <c r="F5" s="352"/>
      <c r="G5" s="391"/>
      <c r="H5" s="353"/>
      <c r="I5" s="354"/>
      <c r="J5" s="179"/>
      <c r="K5" s="874"/>
      <c r="L5" s="1205"/>
      <c r="M5" s="1205"/>
      <c r="N5" s="1206"/>
      <c r="O5" s="28"/>
      <c r="P5" s="28"/>
      <c r="Q5" s="28"/>
      <c r="R5" s="28"/>
      <c r="S5" s="28"/>
      <c r="T5" s="28"/>
      <c r="U5" s="28"/>
      <c r="V5" s="28"/>
      <c r="W5" s="28"/>
      <c r="X5" s="28"/>
      <c r="Y5" s="28"/>
      <c r="Z5" s="28"/>
      <c r="AA5" s="28"/>
      <c r="AB5" s="28"/>
      <c r="AC5" s="28"/>
      <c r="AD5" s="28"/>
      <c r="AE5" s="28"/>
      <c r="AF5" s="28"/>
      <c r="AG5" s="28"/>
      <c r="AH5" s="28"/>
      <c r="AI5" s="28"/>
      <c r="AJ5" s="28"/>
      <c r="AK5" s="349"/>
      <c r="AL5" s="350"/>
    </row>
    <row r="6" spans="1:39" s="123" customFormat="1" ht="15" customHeight="1" x14ac:dyDescent="0.25">
      <c r="C6" s="348"/>
      <c r="D6" s="355" t="s">
        <v>218</v>
      </c>
      <c r="E6" s="356" t="s">
        <v>432</v>
      </c>
      <c r="F6" s="357"/>
      <c r="G6" s="392"/>
      <c r="H6" s="358"/>
      <c r="I6" s="359"/>
      <c r="J6" s="778"/>
      <c r="K6" s="872"/>
      <c r="L6" s="1207"/>
      <c r="M6" s="1207"/>
      <c r="N6" s="1208"/>
      <c r="O6" s="28"/>
      <c r="P6" s="28"/>
      <c r="Q6" s="28"/>
      <c r="R6" s="28"/>
      <c r="S6" s="28"/>
      <c r="T6" s="28"/>
      <c r="U6" s="28"/>
      <c r="V6" s="28"/>
      <c r="W6" s="28"/>
      <c r="X6" s="28"/>
      <c r="Y6" s="28"/>
      <c r="Z6" s="28"/>
      <c r="AA6" s="28"/>
      <c r="AB6" s="28"/>
      <c r="AC6" s="28"/>
      <c r="AD6" s="28"/>
      <c r="AE6" s="28"/>
      <c r="AF6" s="28"/>
      <c r="AG6" s="28"/>
      <c r="AH6" s="28"/>
      <c r="AI6" s="28"/>
      <c r="AJ6" s="28"/>
      <c r="AK6" s="349"/>
      <c r="AL6" s="350"/>
    </row>
    <row r="7" spans="1:39" s="123" customFormat="1" ht="15" customHeight="1" x14ac:dyDescent="0.25">
      <c r="D7" s="360" t="s">
        <v>220</v>
      </c>
      <c r="E7" s="389" t="s">
        <v>55</v>
      </c>
      <c r="F7" s="828"/>
      <c r="G7" s="829"/>
      <c r="H7" s="830"/>
      <c r="I7" s="359"/>
      <c r="J7" s="180"/>
      <c r="K7" s="872"/>
      <c r="L7" s="1209"/>
      <c r="M7" s="1209"/>
      <c r="N7" s="1210"/>
      <c r="O7" s="28"/>
      <c r="P7" s="28"/>
      <c r="Q7" s="28"/>
      <c r="R7" s="28"/>
      <c r="S7" s="28"/>
      <c r="T7" s="28"/>
      <c r="U7" s="28"/>
      <c r="V7" s="28"/>
      <c r="W7" s="28"/>
      <c r="X7" s="28"/>
      <c r="Y7" s="28"/>
      <c r="Z7" s="28"/>
      <c r="AA7" s="28"/>
      <c r="AB7" s="28"/>
      <c r="AC7" s="28"/>
      <c r="AD7" s="28"/>
      <c r="AE7" s="28"/>
      <c r="AF7" s="28"/>
      <c r="AG7" s="28"/>
      <c r="AH7" s="28"/>
      <c r="AI7" s="28"/>
      <c r="AJ7" s="28"/>
      <c r="AK7" s="349"/>
      <c r="AL7" s="350"/>
    </row>
    <row r="8" spans="1:39" s="123" customFormat="1" ht="15" customHeight="1" thickBot="1" x14ac:dyDescent="0.3">
      <c r="D8" s="355" t="s">
        <v>217</v>
      </c>
      <c r="E8" s="827" t="s">
        <v>697</v>
      </c>
      <c r="F8" s="831"/>
      <c r="G8" s="832"/>
      <c r="H8" s="833"/>
      <c r="I8" s="361"/>
      <c r="J8" s="362"/>
      <c r="K8" s="873"/>
      <c r="L8" s="1211"/>
      <c r="M8" s="1211"/>
      <c r="N8" s="1212"/>
      <c r="O8" s="28"/>
      <c r="P8" s="28"/>
      <c r="Q8" s="28"/>
      <c r="R8" s="28"/>
      <c r="S8" s="28"/>
      <c r="T8" s="28"/>
      <c r="U8" s="28"/>
      <c r="V8" s="28"/>
      <c r="W8" s="28"/>
      <c r="X8" s="28"/>
      <c r="Y8" s="28"/>
      <c r="Z8" s="28"/>
      <c r="AA8" s="28"/>
      <c r="AB8" s="28"/>
      <c r="AC8" s="363"/>
      <c r="AD8" s="28"/>
      <c r="AE8" s="28"/>
      <c r="AF8" s="28"/>
      <c r="AG8" s="28"/>
      <c r="AH8" s="28"/>
      <c r="AI8" s="28"/>
      <c r="AJ8" s="28"/>
      <c r="AK8" s="349"/>
      <c r="AL8" s="350"/>
    </row>
    <row r="9" spans="1:39" s="123" customFormat="1" ht="9.9499999999999993" customHeight="1" thickBot="1" x14ac:dyDescent="0.3">
      <c r="D9" s="7"/>
      <c r="E9" s="8"/>
      <c r="F9" s="8"/>
      <c r="G9" s="393"/>
      <c r="H9" s="9"/>
      <c r="I9" s="364"/>
      <c r="J9" s="365"/>
      <c r="K9" s="366"/>
      <c r="L9" s="779"/>
      <c r="M9" s="28"/>
      <c r="N9" s="28"/>
      <c r="O9" s="28"/>
      <c r="P9" s="28"/>
      <c r="Q9" s="28"/>
      <c r="R9" s="28"/>
      <c r="S9" s="28"/>
      <c r="T9" s="28"/>
      <c r="U9" s="28"/>
      <c r="V9" s="349"/>
      <c r="W9" s="28"/>
      <c r="X9" s="28"/>
      <c r="Y9" s="28"/>
      <c r="Z9" s="28"/>
      <c r="AA9" s="28"/>
      <c r="AB9" s="28"/>
      <c r="AC9" s="28"/>
      <c r="AD9" s="28"/>
      <c r="AE9" s="28"/>
      <c r="AF9" s="28"/>
      <c r="AG9" s="28"/>
      <c r="AH9" s="28"/>
      <c r="AI9" s="28"/>
      <c r="AJ9" s="28"/>
      <c r="AK9" s="28"/>
      <c r="AL9" s="104"/>
      <c r="AM9" s="28"/>
    </row>
    <row r="10" spans="1:39" ht="69" customHeight="1" thickBot="1" x14ac:dyDescent="0.3">
      <c r="A10" s="122"/>
      <c r="B10" s="367" t="s">
        <v>243</v>
      </c>
      <c r="C10" s="368" t="s">
        <v>244</v>
      </c>
      <c r="D10" s="368" t="s">
        <v>289</v>
      </c>
      <c r="E10" s="368" t="s">
        <v>245</v>
      </c>
      <c r="F10" s="368" t="s">
        <v>246</v>
      </c>
      <c r="G10" s="394" t="s">
        <v>247</v>
      </c>
      <c r="H10" s="422" t="s">
        <v>615</v>
      </c>
      <c r="I10" s="769" t="s">
        <v>616</v>
      </c>
      <c r="J10" s="369" t="s">
        <v>617</v>
      </c>
      <c r="K10" s="768" t="s">
        <v>662</v>
      </c>
      <c r="L10" s="768" t="s">
        <v>618</v>
      </c>
      <c r="M10" s="369" t="s">
        <v>248</v>
      </c>
      <c r="N10" s="776" t="s">
        <v>249</v>
      </c>
      <c r="O10" s="1213" t="s">
        <v>621</v>
      </c>
      <c r="P10" s="1214"/>
      <c r="Q10" s="769" t="s">
        <v>614</v>
      </c>
      <c r="R10" s="776" t="s">
        <v>250</v>
      </c>
      <c r="S10" s="777" t="s">
        <v>500</v>
      </c>
      <c r="T10" s="369" t="s">
        <v>251</v>
      </c>
      <c r="U10" s="369" t="s">
        <v>252</v>
      </c>
      <c r="V10" s="369" t="s">
        <v>253</v>
      </c>
      <c r="W10" s="369" t="s">
        <v>254</v>
      </c>
      <c r="X10" s="368" t="s">
        <v>255</v>
      </c>
      <c r="Y10" s="368" t="s">
        <v>256</v>
      </c>
      <c r="Z10" s="368" t="s">
        <v>257</v>
      </c>
      <c r="AA10" s="368" t="s">
        <v>258</v>
      </c>
      <c r="AB10" s="368" t="s">
        <v>259</v>
      </c>
      <c r="AC10" s="368" t="s">
        <v>499</v>
      </c>
      <c r="AD10" s="368" t="s">
        <v>260</v>
      </c>
      <c r="AE10" s="368" t="s">
        <v>261</v>
      </c>
      <c r="AF10" s="368" t="s">
        <v>441</v>
      </c>
      <c r="AG10" s="368" t="s">
        <v>498</v>
      </c>
      <c r="AH10" s="368" t="s">
        <v>497</v>
      </c>
      <c r="AI10" s="368" t="s">
        <v>262</v>
      </c>
      <c r="AJ10" s="368" t="s">
        <v>263</v>
      </c>
      <c r="AK10" s="368" t="s">
        <v>264</v>
      </c>
      <c r="AL10" s="418" t="s">
        <v>242</v>
      </c>
      <c r="AM10" s="370"/>
    </row>
    <row r="11" spans="1:39" s="182" customFormat="1" ht="15" customHeight="1" x14ac:dyDescent="0.2">
      <c r="A11" s="371"/>
      <c r="B11" s="18"/>
      <c r="C11" s="10"/>
      <c r="D11" s="14"/>
      <c r="E11" s="10"/>
      <c r="F11" s="61"/>
      <c r="G11" s="400"/>
      <c r="H11" s="75"/>
      <c r="I11" s="11"/>
      <c r="J11" s="770"/>
      <c r="K11" s="11"/>
      <c r="L11" s="11"/>
      <c r="M11" s="11"/>
      <c r="N11" s="11"/>
      <c r="O11" s="788"/>
      <c r="P11" s="875"/>
      <c r="Q11" s="11"/>
      <c r="R11" s="782" t="str">
        <f t="shared" ref="R11:R70" si="0">IF(SUM(I11:Q11)&gt;0,SUM(I11:Q11),"")</f>
        <v/>
      </c>
      <c r="S11" s="784"/>
      <c r="T11" s="11"/>
      <c r="U11" s="15"/>
      <c r="V11" s="11"/>
      <c r="W11" s="11"/>
      <c r="X11" s="10"/>
      <c r="Y11" s="10"/>
      <c r="Z11" s="10"/>
      <c r="AA11" s="24"/>
      <c r="AB11" s="16" t="str">
        <f t="shared" ref="AB11:AB60" si="1">IF(AA11,I11/AA11,"")</f>
        <v/>
      </c>
      <c r="AC11" s="10"/>
      <c r="AD11" s="10"/>
      <c r="AE11" s="10"/>
      <c r="AF11" s="10"/>
      <c r="AG11" s="10"/>
      <c r="AH11" s="10"/>
      <c r="AI11" s="10"/>
      <c r="AJ11" s="10"/>
      <c r="AK11" s="61"/>
      <c r="AL11" s="339"/>
      <c r="AM11" s="372"/>
    </row>
    <row r="12" spans="1:39" s="182" customFormat="1" ht="15" customHeight="1" x14ac:dyDescent="0.2">
      <c r="A12" s="371"/>
      <c r="B12" s="19"/>
      <c r="C12" s="1"/>
      <c r="D12" s="17"/>
      <c r="E12" s="10"/>
      <c r="F12" s="62"/>
      <c r="G12" s="401"/>
      <c r="H12" s="75"/>
      <c r="I12" s="2"/>
      <c r="J12" s="771"/>
      <c r="K12" s="2"/>
      <c r="L12" s="2"/>
      <c r="M12" s="2"/>
      <c r="N12" s="2"/>
      <c r="O12" s="789"/>
      <c r="P12" s="875"/>
      <c r="Q12" s="2"/>
      <c r="R12" s="782" t="str">
        <f t="shared" si="0"/>
        <v/>
      </c>
      <c r="S12" s="784"/>
      <c r="T12" s="11"/>
      <c r="U12" s="15"/>
      <c r="V12" s="11"/>
      <c r="W12" s="11"/>
      <c r="X12" s="10"/>
      <c r="Y12" s="1"/>
      <c r="Z12" s="10"/>
      <c r="AA12" s="25"/>
      <c r="AB12" s="16" t="str">
        <f t="shared" si="1"/>
        <v/>
      </c>
      <c r="AC12" s="1"/>
      <c r="AD12" s="10"/>
      <c r="AE12" s="10"/>
      <c r="AF12" s="10"/>
      <c r="AG12" s="1"/>
      <c r="AH12" s="1"/>
      <c r="AI12" s="1"/>
      <c r="AJ12" s="1"/>
      <c r="AK12" s="61"/>
      <c r="AL12" s="338"/>
      <c r="AM12" s="372"/>
    </row>
    <row r="13" spans="1:39" s="182" customFormat="1" ht="15" customHeight="1" x14ac:dyDescent="0.2">
      <c r="A13" s="371"/>
      <c r="B13" s="19"/>
      <c r="C13" s="1"/>
      <c r="D13" s="17"/>
      <c r="E13" s="10"/>
      <c r="F13" s="62"/>
      <c r="G13" s="401"/>
      <c r="H13" s="75"/>
      <c r="I13" s="2"/>
      <c r="J13" s="771"/>
      <c r="K13" s="2"/>
      <c r="L13" s="2"/>
      <c r="M13" s="2"/>
      <c r="N13" s="2"/>
      <c r="O13" s="789"/>
      <c r="P13" s="875"/>
      <c r="Q13" s="2"/>
      <c r="R13" s="782" t="str">
        <f t="shared" si="0"/>
        <v/>
      </c>
      <c r="S13" s="784"/>
      <c r="T13" s="11"/>
      <c r="U13" s="15"/>
      <c r="V13" s="11"/>
      <c r="W13" s="11"/>
      <c r="X13" s="10"/>
      <c r="Y13" s="1"/>
      <c r="Z13" s="10"/>
      <c r="AA13" s="25"/>
      <c r="AB13" s="16" t="str">
        <f t="shared" si="1"/>
        <v/>
      </c>
      <c r="AC13" s="1"/>
      <c r="AD13" s="10"/>
      <c r="AE13" s="10"/>
      <c r="AF13" s="10"/>
      <c r="AG13" s="1"/>
      <c r="AH13" s="1"/>
      <c r="AI13" s="1"/>
      <c r="AJ13" s="1"/>
      <c r="AK13" s="61"/>
      <c r="AL13" s="338"/>
      <c r="AM13" s="372"/>
    </row>
    <row r="14" spans="1:39" s="182" customFormat="1" ht="15" customHeight="1" x14ac:dyDescent="0.2">
      <c r="A14" s="371"/>
      <c r="B14" s="19"/>
      <c r="C14" s="1"/>
      <c r="D14" s="17"/>
      <c r="E14" s="10"/>
      <c r="F14" s="62"/>
      <c r="G14" s="401"/>
      <c r="H14" s="75"/>
      <c r="I14" s="2"/>
      <c r="J14" s="771"/>
      <c r="K14" s="2"/>
      <c r="L14" s="2"/>
      <c r="M14" s="2"/>
      <c r="N14" s="2"/>
      <c r="O14" s="789"/>
      <c r="P14" s="875"/>
      <c r="Q14" s="2"/>
      <c r="R14" s="782" t="str">
        <f t="shared" si="0"/>
        <v/>
      </c>
      <c r="S14" s="784"/>
      <c r="T14" s="11"/>
      <c r="U14" s="15"/>
      <c r="V14" s="11"/>
      <c r="W14" s="11"/>
      <c r="X14" s="10"/>
      <c r="Y14" s="1"/>
      <c r="Z14" s="10"/>
      <c r="AA14" s="25"/>
      <c r="AB14" s="16" t="str">
        <f t="shared" si="1"/>
        <v/>
      </c>
      <c r="AC14" s="1"/>
      <c r="AD14" s="10"/>
      <c r="AE14" s="10"/>
      <c r="AF14" s="10"/>
      <c r="AG14" s="1"/>
      <c r="AH14" s="1"/>
      <c r="AI14" s="1"/>
      <c r="AJ14" s="1"/>
      <c r="AK14" s="61"/>
      <c r="AL14" s="338"/>
      <c r="AM14" s="372"/>
    </row>
    <row r="15" spans="1:39" s="182" customFormat="1" ht="15" customHeight="1" x14ac:dyDescent="0.2">
      <c r="A15" s="371"/>
      <c r="B15" s="19"/>
      <c r="C15" s="1"/>
      <c r="D15" s="17"/>
      <c r="E15" s="10"/>
      <c r="F15" s="62"/>
      <c r="G15" s="401"/>
      <c r="H15" s="75"/>
      <c r="I15" s="2"/>
      <c r="J15" s="771"/>
      <c r="K15" s="2"/>
      <c r="L15" s="2"/>
      <c r="M15" s="2"/>
      <c r="N15" s="2"/>
      <c r="O15" s="789"/>
      <c r="P15" s="875"/>
      <c r="Q15" s="2"/>
      <c r="R15" s="782" t="str">
        <f t="shared" si="0"/>
        <v/>
      </c>
      <c r="S15" s="784"/>
      <c r="T15" s="11"/>
      <c r="U15" s="15"/>
      <c r="V15" s="11"/>
      <c r="W15" s="11"/>
      <c r="X15" s="10"/>
      <c r="Y15" s="1"/>
      <c r="Z15" s="10"/>
      <c r="AA15" s="25"/>
      <c r="AB15" s="16" t="str">
        <f t="shared" si="1"/>
        <v/>
      </c>
      <c r="AC15" s="1"/>
      <c r="AD15" s="10"/>
      <c r="AE15" s="10"/>
      <c r="AF15" s="10"/>
      <c r="AG15" s="1"/>
      <c r="AH15" s="1"/>
      <c r="AI15" s="1"/>
      <c r="AJ15" s="1"/>
      <c r="AK15" s="61"/>
      <c r="AL15" s="338"/>
      <c r="AM15" s="372"/>
    </row>
    <row r="16" spans="1:39" s="182" customFormat="1" ht="15" customHeight="1" x14ac:dyDescent="0.2">
      <c r="A16" s="371"/>
      <c r="B16" s="19"/>
      <c r="C16" s="1"/>
      <c r="D16" s="17"/>
      <c r="E16" s="10"/>
      <c r="F16" s="62"/>
      <c r="G16" s="401"/>
      <c r="H16" s="75"/>
      <c r="I16" s="2"/>
      <c r="J16" s="771"/>
      <c r="K16" s="2"/>
      <c r="L16" s="2"/>
      <c r="M16" s="2"/>
      <c r="N16" s="2"/>
      <c r="O16" s="789"/>
      <c r="P16" s="875"/>
      <c r="Q16" s="2"/>
      <c r="R16" s="782" t="str">
        <f t="shared" si="0"/>
        <v/>
      </c>
      <c r="S16" s="784"/>
      <c r="T16" s="11"/>
      <c r="U16" s="15"/>
      <c r="V16" s="11"/>
      <c r="W16" s="11"/>
      <c r="X16" s="10"/>
      <c r="Y16" s="1"/>
      <c r="Z16" s="10"/>
      <c r="AA16" s="25"/>
      <c r="AB16" s="16" t="str">
        <f t="shared" si="1"/>
        <v/>
      </c>
      <c r="AC16" s="1"/>
      <c r="AD16" s="10"/>
      <c r="AE16" s="10"/>
      <c r="AF16" s="10"/>
      <c r="AG16" s="1"/>
      <c r="AH16" s="1"/>
      <c r="AI16" s="1"/>
      <c r="AJ16" s="1"/>
      <c r="AK16" s="61"/>
      <c r="AL16" s="338"/>
      <c r="AM16" s="372"/>
    </row>
    <row r="17" spans="1:39" s="182" customFormat="1" ht="15" customHeight="1" x14ac:dyDescent="0.2">
      <c r="A17" s="371"/>
      <c r="B17" s="19"/>
      <c r="C17" s="1"/>
      <c r="D17" s="17"/>
      <c r="E17" s="1"/>
      <c r="F17" s="62"/>
      <c r="G17" s="401"/>
      <c r="H17" s="75"/>
      <c r="I17" s="2"/>
      <c r="J17" s="771"/>
      <c r="K17" s="2"/>
      <c r="L17" s="2"/>
      <c r="M17" s="2"/>
      <c r="N17" s="2"/>
      <c r="O17" s="789"/>
      <c r="P17" s="875"/>
      <c r="Q17" s="2"/>
      <c r="R17" s="782" t="str">
        <f t="shared" si="0"/>
        <v/>
      </c>
      <c r="S17" s="784"/>
      <c r="T17" s="11"/>
      <c r="U17" s="15"/>
      <c r="V17" s="11"/>
      <c r="W17" s="11"/>
      <c r="X17" s="10"/>
      <c r="Y17" s="1"/>
      <c r="Z17" s="10"/>
      <c r="AA17" s="25"/>
      <c r="AB17" s="16" t="str">
        <f t="shared" si="1"/>
        <v/>
      </c>
      <c r="AC17" s="1"/>
      <c r="AD17" s="10"/>
      <c r="AE17" s="10"/>
      <c r="AF17" s="10"/>
      <c r="AG17" s="1"/>
      <c r="AH17" s="1"/>
      <c r="AI17" s="1"/>
      <c r="AJ17" s="1"/>
      <c r="AK17" s="61"/>
      <c r="AL17" s="338"/>
      <c r="AM17" s="372"/>
    </row>
    <row r="18" spans="1:39" s="182" customFormat="1" ht="15" customHeight="1" x14ac:dyDescent="0.2">
      <c r="A18" s="371"/>
      <c r="B18" s="19"/>
      <c r="C18" s="1"/>
      <c r="D18" s="17"/>
      <c r="E18" s="1"/>
      <c r="F18" s="62"/>
      <c r="G18" s="401"/>
      <c r="H18" s="75"/>
      <c r="I18" s="2"/>
      <c r="J18" s="771"/>
      <c r="K18" s="2"/>
      <c r="L18" s="2"/>
      <c r="M18" s="2"/>
      <c r="N18" s="2"/>
      <c r="O18" s="789"/>
      <c r="P18" s="875"/>
      <c r="Q18" s="2"/>
      <c r="R18" s="782" t="str">
        <f t="shared" si="0"/>
        <v/>
      </c>
      <c r="S18" s="784"/>
      <c r="T18" s="11"/>
      <c r="U18" s="15"/>
      <c r="V18" s="11"/>
      <c r="W18" s="11"/>
      <c r="X18" s="10"/>
      <c r="Y18" s="1"/>
      <c r="Z18" s="10"/>
      <c r="AA18" s="25"/>
      <c r="AB18" s="16" t="str">
        <f t="shared" si="1"/>
        <v/>
      </c>
      <c r="AC18" s="1"/>
      <c r="AD18" s="10"/>
      <c r="AE18" s="10"/>
      <c r="AF18" s="10"/>
      <c r="AG18" s="1"/>
      <c r="AH18" s="1"/>
      <c r="AI18" s="1"/>
      <c r="AJ18" s="1"/>
      <c r="AK18" s="61"/>
      <c r="AL18" s="338"/>
      <c r="AM18" s="372"/>
    </row>
    <row r="19" spans="1:39" s="182" customFormat="1" ht="15" customHeight="1" x14ac:dyDescent="0.2">
      <c r="A19" s="371"/>
      <c r="B19" s="19"/>
      <c r="C19" s="1"/>
      <c r="D19" s="17"/>
      <c r="E19" s="1"/>
      <c r="F19" s="62"/>
      <c r="G19" s="401"/>
      <c r="H19" s="75"/>
      <c r="I19" s="2"/>
      <c r="J19" s="771"/>
      <c r="K19" s="2"/>
      <c r="L19" s="2"/>
      <c r="M19" s="2"/>
      <c r="N19" s="2"/>
      <c r="O19" s="789"/>
      <c r="P19" s="875"/>
      <c r="Q19" s="2"/>
      <c r="R19" s="782" t="str">
        <f t="shared" si="0"/>
        <v/>
      </c>
      <c r="S19" s="784"/>
      <c r="T19" s="11"/>
      <c r="U19" s="15"/>
      <c r="V19" s="11"/>
      <c r="W19" s="11"/>
      <c r="X19" s="10"/>
      <c r="Y19" s="1"/>
      <c r="Z19" s="10"/>
      <c r="AA19" s="25"/>
      <c r="AB19" s="16" t="str">
        <f t="shared" si="1"/>
        <v/>
      </c>
      <c r="AC19" s="1"/>
      <c r="AD19" s="10"/>
      <c r="AE19" s="10"/>
      <c r="AF19" s="10"/>
      <c r="AG19" s="1"/>
      <c r="AH19" s="1"/>
      <c r="AI19" s="1"/>
      <c r="AJ19" s="1"/>
      <c r="AK19" s="61"/>
      <c r="AL19" s="338"/>
      <c r="AM19" s="372"/>
    </row>
    <row r="20" spans="1:39" s="182" customFormat="1" ht="15" customHeight="1" x14ac:dyDescent="0.2">
      <c r="A20" s="371"/>
      <c r="B20" s="19"/>
      <c r="C20" s="1"/>
      <c r="D20" s="17"/>
      <c r="E20" s="1"/>
      <c r="F20" s="62"/>
      <c r="G20" s="401"/>
      <c r="H20" s="75"/>
      <c r="I20" s="2"/>
      <c r="J20" s="771"/>
      <c r="K20" s="2"/>
      <c r="L20" s="2"/>
      <c r="M20" s="2"/>
      <c r="N20" s="2"/>
      <c r="O20" s="789"/>
      <c r="P20" s="875"/>
      <c r="Q20" s="2"/>
      <c r="R20" s="782" t="str">
        <f t="shared" si="0"/>
        <v/>
      </c>
      <c r="S20" s="784"/>
      <c r="T20" s="11"/>
      <c r="U20" s="15"/>
      <c r="V20" s="11"/>
      <c r="W20" s="11"/>
      <c r="X20" s="10"/>
      <c r="Y20" s="1"/>
      <c r="Z20" s="10"/>
      <c r="AA20" s="25"/>
      <c r="AB20" s="16" t="str">
        <f t="shared" si="1"/>
        <v/>
      </c>
      <c r="AC20" s="1"/>
      <c r="AD20" s="10"/>
      <c r="AE20" s="10"/>
      <c r="AF20" s="10"/>
      <c r="AG20" s="1"/>
      <c r="AH20" s="1"/>
      <c r="AI20" s="1"/>
      <c r="AJ20" s="1"/>
      <c r="AK20" s="61"/>
      <c r="AL20" s="338"/>
      <c r="AM20" s="372"/>
    </row>
    <row r="21" spans="1:39" s="182" customFormat="1" ht="15" customHeight="1" x14ac:dyDescent="0.2">
      <c r="A21" s="371"/>
      <c r="B21" s="19"/>
      <c r="C21" s="1"/>
      <c r="D21" s="17"/>
      <c r="E21" s="1"/>
      <c r="F21" s="62"/>
      <c r="G21" s="401"/>
      <c r="H21" s="75"/>
      <c r="I21" s="2"/>
      <c r="J21" s="771"/>
      <c r="K21" s="2"/>
      <c r="L21" s="2"/>
      <c r="M21" s="2"/>
      <c r="N21" s="2"/>
      <c r="O21" s="789"/>
      <c r="P21" s="875"/>
      <c r="Q21" s="2"/>
      <c r="R21" s="782" t="str">
        <f t="shared" si="0"/>
        <v/>
      </c>
      <c r="S21" s="784"/>
      <c r="T21" s="11"/>
      <c r="U21" s="15"/>
      <c r="V21" s="11"/>
      <c r="W21" s="11"/>
      <c r="X21" s="10"/>
      <c r="Y21" s="1"/>
      <c r="Z21" s="10"/>
      <c r="AA21" s="25"/>
      <c r="AB21" s="16" t="str">
        <f t="shared" si="1"/>
        <v/>
      </c>
      <c r="AC21" s="1"/>
      <c r="AD21" s="10"/>
      <c r="AE21" s="10"/>
      <c r="AF21" s="10"/>
      <c r="AG21" s="1"/>
      <c r="AH21" s="1"/>
      <c r="AI21" s="1"/>
      <c r="AJ21" s="1"/>
      <c r="AK21" s="61"/>
      <c r="AL21" s="338"/>
      <c r="AM21" s="372"/>
    </row>
    <row r="22" spans="1:39" s="182" customFormat="1" ht="15" customHeight="1" x14ac:dyDescent="0.2">
      <c r="A22" s="371"/>
      <c r="B22" s="19"/>
      <c r="C22" s="1"/>
      <c r="D22" s="17"/>
      <c r="E22" s="1"/>
      <c r="F22" s="62"/>
      <c r="G22" s="401"/>
      <c r="H22" s="75"/>
      <c r="I22" s="2"/>
      <c r="J22" s="771"/>
      <c r="K22" s="2"/>
      <c r="L22" s="2"/>
      <c r="M22" s="2"/>
      <c r="N22" s="2"/>
      <c r="O22" s="789"/>
      <c r="P22" s="875"/>
      <c r="Q22" s="2"/>
      <c r="R22" s="782" t="str">
        <f t="shared" si="0"/>
        <v/>
      </c>
      <c r="S22" s="784"/>
      <c r="T22" s="11"/>
      <c r="U22" s="15"/>
      <c r="V22" s="11"/>
      <c r="W22" s="11"/>
      <c r="X22" s="10"/>
      <c r="Y22" s="1"/>
      <c r="Z22" s="10"/>
      <c r="AA22" s="25"/>
      <c r="AB22" s="16" t="str">
        <f t="shared" si="1"/>
        <v/>
      </c>
      <c r="AC22" s="1"/>
      <c r="AD22" s="10"/>
      <c r="AE22" s="10"/>
      <c r="AF22" s="10"/>
      <c r="AG22" s="1"/>
      <c r="AH22" s="1"/>
      <c r="AI22" s="1"/>
      <c r="AJ22" s="1"/>
      <c r="AK22" s="61"/>
      <c r="AL22" s="338"/>
      <c r="AM22" s="372"/>
    </row>
    <row r="23" spans="1:39" s="182" customFormat="1" ht="15" customHeight="1" x14ac:dyDescent="0.2">
      <c r="A23" s="371"/>
      <c r="B23" s="19"/>
      <c r="C23" s="1"/>
      <c r="D23" s="17"/>
      <c r="E23" s="1"/>
      <c r="F23" s="62"/>
      <c r="G23" s="401"/>
      <c r="H23" s="75"/>
      <c r="I23" s="2"/>
      <c r="J23" s="771"/>
      <c r="K23" s="2"/>
      <c r="L23" s="2"/>
      <c r="M23" s="2"/>
      <c r="N23" s="2"/>
      <c r="O23" s="789"/>
      <c r="P23" s="875"/>
      <c r="Q23" s="2"/>
      <c r="R23" s="782" t="str">
        <f t="shared" si="0"/>
        <v/>
      </c>
      <c r="S23" s="784"/>
      <c r="T23" s="11"/>
      <c r="U23" s="15"/>
      <c r="V23" s="11"/>
      <c r="W23" s="11"/>
      <c r="X23" s="10"/>
      <c r="Y23" s="1"/>
      <c r="Z23" s="10"/>
      <c r="AA23" s="25"/>
      <c r="AB23" s="16" t="str">
        <f t="shared" si="1"/>
        <v/>
      </c>
      <c r="AC23" s="1"/>
      <c r="AD23" s="10"/>
      <c r="AE23" s="10"/>
      <c r="AF23" s="10"/>
      <c r="AG23" s="1"/>
      <c r="AH23" s="1"/>
      <c r="AI23" s="1"/>
      <c r="AJ23" s="1"/>
      <c r="AK23" s="61"/>
      <c r="AL23" s="338"/>
      <c r="AM23" s="372"/>
    </row>
    <row r="24" spans="1:39" s="182" customFormat="1" ht="15" customHeight="1" x14ac:dyDescent="0.2">
      <c r="A24" s="371"/>
      <c r="B24" s="19"/>
      <c r="C24" s="1"/>
      <c r="D24" s="17"/>
      <c r="E24" s="1"/>
      <c r="F24" s="62"/>
      <c r="G24" s="401"/>
      <c r="H24" s="75"/>
      <c r="I24" s="2"/>
      <c r="J24" s="771"/>
      <c r="K24" s="2"/>
      <c r="L24" s="2"/>
      <c r="M24" s="2"/>
      <c r="N24" s="2"/>
      <c r="O24" s="789"/>
      <c r="P24" s="875"/>
      <c r="Q24" s="2"/>
      <c r="R24" s="782" t="str">
        <f t="shared" si="0"/>
        <v/>
      </c>
      <c r="S24" s="784"/>
      <c r="T24" s="11"/>
      <c r="U24" s="15"/>
      <c r="V24" s="11"/>
      <c r="W24" s="11"/>
      <c r="X24" s="10"/>
      <c r="Y24" s="1"/>
      <c r="Z24" s="10"/>
      <c r="AA24" s="25"/>
      <c r="AB24" s="16" t="str">
        <f t="shared" si="1"/>
        <v/>
      </c>
      <c r="AC24" s="1"/>
      <c r="AD24" s="10"/>
      <c r="AE24" s="10"/>
      <c r="AF24" s="10"/>
      <c r="AG24" s="1"/>
      <c r="AH24" s="1"/>
      <c r="AI24" s="1"/>
      <c r="AJ24" s="1"/>
      <c r="AK24" s="61"/>
      <c r="AL24" s="338"/>
      <c r="AM24" s="372"/>
    </row>
    <row r="25" spans="1:39" s="182" customFormat="1" ht="15" customHeight="1" x14ac:dyDescent="0.2">
      <c r="A25" s="371"/>
      <c r="B25" s="19"/>
      <c r="C25" s="1"/>
      <c r="D25" s="17"/>
      <c r="E25" s="1"/>
      <c r="F25" s="62"/>
      <c r="G25" s="401"/>
      <c r="H25" s="75"/>
      <c r="I25" s="2"/>
      <c r="J25" s="771"/>
      <c r="K25" s="2"/>
      <c r="L25" s="2"/>
      <c r="M25" s="2"/>
      <c r="N25" s="2"/>
      <c r="O25" s="789"/>
      <c r="P25" s="875"/>
      <c r="Q25" s="2"/>
      <c r="R25" s="782"/>
      <c r="S25" s="784"/>
      <c r="T25" s="11"/>
      <c r="U25" s="15"/>
      <c r="V25" s="11"/>
      <c r="W25" s="11"/>
      <c r="X25" s="10"/>
      <c r="Y25" s="1"/>
      <c r="Z25" s="10"/>
      <c r="AA25" s="25"/>
      <c r="AB25" s="16"/>
      <c r="AC25" s="1"/>
      <c r="AD25" s="10"/>
      <c r="AE25" s="10"/>
      <c r="AF25" s="10"/>
      <c r="AG25" s="1"/>
      <c r="AH25" s="1"/>
      <c r="AI25" s="1"/>
      <c r="AJ25" s="1"/>
      <c r="AK25" s="61"/>
      <c r="AL25" s="338"/>
      <c r="AM25" s="372"/>
    </row>
    <row r="26" spans="1:39" s="182" customFormat="1" ht="15" customHeight="1" x14ac:dyDescent="0.2">
      <c r="A26" s="371"/>
      <c r="B26" s="19"/>
      <c r="C26" s="1"/>
      <c r="D26" s="17"/>
      <c r="E26" s="1"/>
      <c r="F26" s="62"/>
      <c r="G26" s="401"/>
      <c r="H26" s="75"/>
      <c r="I26" s="2"/>
      <c r="J26" s="771"/>
      <c r="K26" s="2"/>
      <c r="L26" s="2"/>
      <c r="M26" s="2"/>
      <c r="N26" s="2"/>
      <c r="O26" s="789"/>
      <c r="P26" s="875"/>
      <c r="Q26" s="2"/>
      <c r="R26" s="782"/>
      <c r="S26" s="784"/>
      <c r="T26" s="11"/>
      <c r="U26" s="15"/>
      <c r="V26" s="11"/>
      <c r="W26" s="11"/>
      <c r="X26" s="10"/>
      <c r="Y26" s="1"/>
      <c r="Z26" s="10"/>
      <c r="AA26" s="25"/>
      <c r="AB26" s="16"/>
      <c r="AC26" s="1"/>
      <c r="AD26" s="10"/>
      <c r="AE26" s="10"/>
      <c r="AF26" s="10"/>
      <c r="AG26" s="1"/>
      <c r="AH26" s="1"/>
      <c r="AI26" s="1"/>
      <c r="AJ26" s="1"/>
      <c r="AK26" s="61"/>
      <c r="AL26" s="338"/>
      <c r="AM26" s="372"/>
    </row>
    <row r="27" spans="1:39" s="182" customFormat="1" ht="15" customHeight="1" x14ac:dyDescent="0.2">
      <c r="A27" s="371"/>
      <c r="B27" s="19"/>
      <c r="C27" s="1"/>
      <c r="D27" s="17"/>
      <c r="E27" s="1"/>
      <c r="F27" s="62"/>
      <c r="G27" s="401"/>
      <c r="H27" s="75"/>
      <c r="I27" s="2"/>
      <c r="J27" s="771"/>
      <c r="K27" s="2"/>
      <c r="L27" s="2"/>
      <c r="M27" s="2"/>
      <c r="N27" s="2"/>
      <c r="O27" s="789"/>
      <c r="P27" s="875"/>
      <c r="Q27" s="2"/>
      <c r="R27" s="782"/>
      <c r="S27" s="784"/>
      <c r="T27" s="11"/>
      <c r="U27" s="15"/>
      <c r="V27" s="11"/>
      <c r="W27" s="11"/>
      <c r="X27" s="10"/>
      <c r="Y27" s="1"/>
      <c r="Z27" s="10"/>
      <c r="AA27" s="25"/>
      <c r="AB27" s="16"/>
      <c r="AC27" s="1"/>
      <c r="AD27" s="10"/>
      <c r="AE27" s="10"/>
      <c r="AF27" s="10"/>
      <c r="AG27" s="1"/>
      <c r="AH27" s="1"/>
      <c r="AI27" s="1"/>
      <c r="AJ27" s="1"/>
      <c r="AK27" s="61"/>
      <c r="AL27" s="338"/>
      <c r="AM27" s="372"/>
    </row>
    <row r="28" spans="1:39" s="182" customFormat="1" ht="15" customHeight="1" x14ac:dyDescent="0.2">
      <c r="A28" s="371"/>
      <c r="B28" s="19"/>
      <c r="C28" s="1"/>
      <c r="D28" s="17"/>
      <c r="E28" s="1"/>
      <c r="F28" s="62"/>
      <c r="G28" s="401"/>
      <c r="H28" s="75"/>
      <c r="I28" s="2"/>
      <c r="J28" s="771"/>
      <c r="K28" s="2"/>
      <c r="L28" s="2"/>
      <c r="M28" s="2"/>
      <c r="N28" s="2"/>
      <c r="O28" s="789"/>
      <c r="P28" s="875"/>
      <c r="Q28" s="2"/>
      <c r="R28" s="782"/>
      <c r="S28" s="784"/>
      <c r="T28" s="11"/>
      <c r="U28" s="15"/>
      <c r="V28" s="11"/>
      <c r="W28" s="11"/>
      <c r="X28" s="10"/>
      <c r="Y28" s="1"/>
      <c r="Z28" s="10"/>
      <c r="AA28" s="25"/>
      <c r="AB28" s="16"/>
      <c r="AC28" s="1"/>
      <c r="AD28" s="10"/>
      <c r="AE28" s="10"/>
      <c r="AF28" s="10"/>
      <c r="AG28" s="1"/>
      <c r="AH28" s="1"/>
      <c r="AI28" s="1"/>
      <c r="AJ28" s="1"/>
      <c r="AK28" s="61"/>
      <c r="AL28" s="338"/>
      <c r="AM28" s="372"/>
    </row>
    <row r="29" spans="1:39" s="182" customFormat="1" ht="15" customHeight="1" x14ac:dyDescent="0.2">
      <c r="A29" s="371"/>
      <c r="B29" s="19"/>
      <c r="C29" s="1"/>
      <c r="D29" s="17"/>
      <c r="E29" s="1"/>
      <c r="F29" s="62"/>
      <c r="G29" s="401"/>
      <c r="H29" s="75"/>
      <c r="I29" s="2"/>
      <c r="J29" s="771"/>
      <c r="K29" s="2"/>
      <c r="L29" s="2"/>
      <c r="M29" s="2"/>
      <c r="N29" s="2"/>
      <c r="O29" s="789"/>
      <c r="P29" s="875"/>
      <c r="Q29" s="2"/>
      <c r="R29" s="782"/>
      <c r="S29" s="784"/>
      <c r="T29" s="11"/>
      <c r="U29" s="15"/>
      <c r="V29" s="11"/>
      <c r="W29" s="11"/>
      <c r="X29" s="10"/>
      <c r="Y29" s="1"/>
      <c r="Z29" s="10"/>
      <c r="AA29" s="25"/>
      <c r="AB29" s="16"/>
      <c r="AC29" s="1"/>
      <c r="AD29" s="10"/>
      <c r="AE29" s="10"/>
      <c r="AF29" s="10"/>
      <c r="AG29" s="1"/>
      <c r="AH29" s="1"/>
      <c r="AI29" s="1"/>
      <c r="AJ29" s="1"/>
      <c r="AK29" s="61"/>
      <c r="AL29" s="338"/>
      <c r="AM29" s="372"/>
    </row>
    <row r="30" spans="1:39" s="182" customFormat="1" ht="15" customHeight="1" x14ac:dyDescent="0.2">
      <c r="A30" s="371"/>
      <c r="B30" s="19"/>
      <c r="C30" s="1"/>
      <c r="D30" s="17"/>
      <c r="E30" s="1"/>
      <c r="F30" s="62"/>
      <c r="G30" s="401"/>
      <c r="H30" s="75"/>
      <c r="I30" s="2"/>
      <c r="J30" s="771"/>
      <c r="K30" s="2"/>
      <c r="L30" s="2"/>
      <c r="M30" s="2"/>
      <c r="N30" s="2"/>
      <c r="O30" s="789"/>
      <c r="P30" s="875"/>
      <c r="Q30" s="2"/>
      <c r="R30" s="782"/>
      <c r="S30" s="784"/>
      <c r="T30" s="11"/>
      <c r="U30" s="15"/>
      <c r="V30" s="11"/>
      <c r="W30" s="11"/>
      <c r="X30" s="10"/>
      <c r="Y30" s="1"/>
      <c r="Z30" s="10"/>
      <c r="AA30" s="25"/>
      <c r="AB30" s="16"/>
      <c r="AC30" s="1"/>
      <c r="AD30" s="10"/>
      <c r="AE30" s="10"/>
      <c r="AF30" s="10"/>
      <c r="AG30" s="1"/>
      <c r="AH30" s="1"/>
      <c r="AI30" s="1"/>
      <c r="AJ30" s="1"/>
      <c r="AK30" s="61"/>
      <c r="AL30" s="338"/>
      <c r="AM30" s="372"/>
    </row>
    <row r="31" spans="1:39" s="182" customFormat="1" ht="15" customHeight="1" x14ac:dyDescent="0.2">
      <c r="A31" s="371"/>
      <c r="B31" s="19"/>
      <c r="C31" s="1"/>
      <c r="D31" s="17"/>
      <c r="E31" s="1"/>
      <c r="F31" s="62"/>
      <c r="G31" s="401"/>
      <c r="H31" s="75"/>
      <c r="I31" s="2"/>
      <c r="J31" s="771"/>
      <c r="K31" s="2"/>
      <c r="L31" s="2"/>
      <c r="M31" s="2"/>
      <c r="N31" s="2"/>
      <c r="O31" s="789"/>
      <c r="P31" s="875"/>
      <c r="Q31" s="2"/>
      <c r="R31" s="782"/>
      <c r="S31" s="784"/>
      <c r="T31" s="11"/>
      <c r="U31" s="15"/>
      <c r="V31" s="11"/>
      <c r="W31" s="11"/>
      <c r="X31" s="10"/>
      <c r="Y31" s="1"/>
      <c r="Z31" s="10"/>
      <c r="AA31" s="25"/>
      <c r="AB31" s="16"/>
      <c r="AC31" s="1"/>
      <c r="AD31" s="10"/>
      <c r="AE31" s="10"/>
      <c r="AF31" s="10"/>
      <c r="AG31" s="1"/>
      <c r="AH31" s="1"/>
      <c r="AI31" s="1"/>
      <c r="AJ31" s="1"/>
      <c r="AK31" s="61"/>
      <c r="AL31" s="338"/>
      <c r="AM31" s="372"/>
    </row>
    <row r="32" spans="1:39" s="182" customFormat="1" ht="15" customHeight="1" x14ac:dyDescent="0.2">
      <c r="A32" s="371"/>
      <c r="B32" s="19"/>
      <c r="C32" s="1"/>
      <c r="D32" s="17"/>
      <c r="E32" s="1"/>
      <c r="F32" s="62"/>
      <c r="G32" s="401"/>
      <c r="H32" s="75"/>
      <c r="I32" s="2"/>
      <c r="J32" s="771"/>
      <c r="K32" s="2"/>
      <c r="L32" s="2"/>
      <c r="M32" s="2"/>
      <c r="N32" s="2"/>
      <c r="O32" s="789"/>
      <c r="P32" s="875"/>
      <c r="Q32" s="2"/>
      <c r="R32" s="782"/>
      <c r="S32" s="784"/>
      <c r="T32" s="11"/>
      <c r="U32" s="15"/>
      <c r="V32" s="11"/>
      <c r="W32" s="11"/>
      <c r="X32" s="10"/>
      <c r="Y32" s="1"/>
      <c r="Z32" s="10"/>
      <c r="AA32" s="25"/>
      <c r="AB32" s="16"/>
      <c r="AC32" s="1"/>
      <c r="AD32" s="10"/>
      <c r="AE32" s="10"/>
      <c r="AF32" s="10"/>
      <c r="AG32" s="1"/>
      <c r="AH32" s="1"/>
      <c r="AI32" s="1"/>
      <c r="AJ32" s="1"/>
      <c r="AK32" s="61"/>
      <c r="AL32" s="338"/>
      <c r="AM32" s="372"/>
    </row>
    <row r="33" spans="1:39" s="182" customFormat="1" ht="15" customHeight="1" x14ac:dyDescent="0.2">
      <c r="A33" s="371"/>
      <c r="B33" s="19"/>
      <c r="C33" s="1"/>
      <c r="D33" s="17"/>
      <c r="E33" s="1"/>
      <c r="F33" s="62"/>
      <c r="G33" s="401"/>
      <c r="H33" s="75"/>
      <c r="I33" s="2"/>
      <c r="J33" s="771"/>
      <c r="K33" s="2"/>
      <c r="L33" s="2"/>
      <c r="M33" s="2"/>
      <c r="N33" s="2"/>
      <c r="O33" s="789"/>
      <c r="P33" s="875"/>
      <c r="Q33" s="2"/>
      <c r="R33" s="782"/>
      <c r="S33" s="784"/>
      <c r="T33" s="11"/>
      <c r="U33" s="15"/>
      <c r="V33" s="11"/>
      <c r="W33" s="11"/>
      <c r="X33" s="10"/>
      <c r="Y33" s="1"/>
      <c r="Z33" s="10"/>
      <c r="AA33" s="25"/>
      <c r="AB33" s="16"/>
      <c r="AC33" s="1"/>
      <c r="AD33" s="10"/>
      <c r="AE33" s="10"/>
      <c r="AF33" s="10"/>
      <c r="AG33" s="1"/>
      <c r="AH33" s="1"/>
      <c r="AI33" s="1"/>
      <c r="AJ33" s="1"/>
      <c r="AK33" s="61"/>
      <c r="AL33" s="338"/>
      <c r="AM33" s="372"/>
    </row>
    <row r="34" spans="1:39" s="182" customFormat="1" ht="15" customHeight="1" x14ac:dyDescent="0.2">
      <c r="A34" s="371"/>
      <c r="B34" s="19"/>
      <c r="C34" s="1"/>
      <c r="D34" s="17"/>
      <c r="E34" s="1"/>
      <c r="F34" s="62"/>
      <c r="G34" s="401"/>
      <c r="H34" s="75"/>
      <c r="I34" s="2"/>
      <c r="J34" s="771"/>
      <c r="K34" s="2"/>
      <c r="L34" s="2"/>
      <c r="M34" s="2"/>
      <c r="N34" s="2"/>
      <c r="O34" s="789"/>
      <c r="P34" s="875"/>
      <c r="Q34" s="2"/>
      <c r="R34" s="782"/>
      <c r="S34" s="784"/>
      <c r="T34" s="11"/>
      <c r="U34" s="15"/>
      <c r="V34" s="11"/>
      <c r="W34" s="11"/>
      <c r="X34" s="10"/>
      <c r="Y34" s="1"/>
      <c r="Z34" s="10"/>
      <c r="AA34" s="25"/>
      <c r="AB34" s="16"/>
      <c r="AC34" s="1"/>
      <c r="AD34" s="10"/>
      <c r="AE34" s="10"/>
      <c r="AF34" s="10"/>
      <c r="AG34" s="1"/>
      <c r="AH34" s="1"/>
      <c r="AI34" s="1"/>
      <c r="AJ34" s="1"/>
      <c r="AK34" s="61"/>
      <c r="AL34" s="338"/>
      <c r="AM34" s="372"/>
    </row>
    <row r="35" spans="1:39" s="182" customFormat="1" ht="15" customHeight="1" x14ac:dyDescent="0.2">
      <c r="A35" s="371"/>
      <c r="B35" s="19"/>
      <c r="C35" s="1"/>
      <c r="D35" s="17"/>
      <c r="E35" s="1"/>
      <c r="F35" s="62"/>
      <c r="G35" s="401"/>
      <c r="H35" s="75"/>
      <c r="I35" s="2"/>
      <c r="J35" s="771"/>
      <c r="K35" s="2"/>
      <c r="L35" s="2"/>
      <c r="M35" s="2"/>
      <c r="N35" s="2"/>
      <c r="O35" s="789"/>
      <c r="P35" s="875"/>
      <c r="Q35" s="2"/>
      <c r="R35" s="782"/>
      <c r="S35" s="784"/>
      <c r="T35" s="11"/>
      <c r="U35" s="15"/>
      <c r="V35" s="11"/>
      <c r="W35" s="11"/>
      <c r="X35" s="10"/>
      <c r="Y35" s="1"/>
      <c r="Z35" s="10"/>
      <c r="AA35" s="25"/>
      <c r="AB35" s="16"/>
      <c r="AC35" s="1"/>
      <c r="AD35" s="10"/>
      <c r="AE35" s="10"/>
      <c r="AF35" s="10"/>
      <c r="AG35" s="1"/>
      <c r="AH35" s="1"/>
      <c r="AI35" s="1"/>
      <c r="AJ35" s="1"/>
      <c r="AK35" s="61"/>
      <c r="AL35" s="338"/>
      <c r="AM35" s="372"/>
    </row>
    <row r="36" spans="1:39" s="182" customFormat="1" ht="15" customHeight="1" x14ac:dyDescent="0.2">
      <c r="A36" s="371"/>
      <c r="B36" s="19"/>
      <c r="C36" s="1"/>
      <c r="D36" s="17"/>
      <c r="E36" s="1"/>
      <c r="F36" s="62"/>
      <c r="G36" s="401"/>
      <c r="H36" s="75"/>
      <c r="I36" s="2"/>
      <c r="J36" s="771"/>
      <c r="K36" s="2"/>
      <c r="L36" s="2"/>
      <c r="M36" s="2"/>
      <c r="N36" s="2"/>
      <c r="O36" s="789"/>
      <c r="P36" s="875"/>
      <c r="Q36" s="2"/>
      <c r="R36" s="782"/>
      <c r="S36" s="784"/>
      <c r="T36" s="11"/>
      <c r="U36" s="15"/>
      <c r="V36" s="11"/>
      <c r="W36" s="11"/>
      <c r="X36" s="10"/>
      <c r="Y36" s="1"/>
      <c r="Z36" s="10"/>
      <c r="AA36" s="25"/>
      <c r="AB36" s="16"/>
      <c r="AC36" s="1"/>
      <c r="AD36" s="10"/>
      <c r="AE36" s="10"/>
      <c r="AF36" s="10"/>
      <c r="AG36" s="1"/>
      <c r="AH36" s="1"/>
      <c r="AI36" s="1"/>
      <c r="AJ36" s="1"/>
      <c r="AK36" s="61"/>
      <c r="AL36" s="338"/>
      <c r="AM36" s="372"/>
    </row>
    <row r="37" spans="1:39" s="182" customFormat="1" ht="15" customHeight="1" x14ac:dyDescent="0.2">
      <c r="A37" s="371"/>
      <c r="B37" s="19"/>
      <c r="C37" s="1"/>
      <c r="D37" s="17"/>
      <c r="E37" s="1"/>
      <c r="F37" s="62"/>
      <c r="G37" s="401"/>
      <c r="H37" s="75"/>
      <c r="I37" s="2"/>
      <c r="J37" s="771"/>
      <c r="K37" s="2"/>
      <c r="L37" s="2"/>
      <c r="M37" s="2"/>
      <c r="N37" s="2"/>
      <c r="O37" s="789"/>
      <c r="P37" s="875"/>
      <c r="Q37" s="2"/>
      <c r="R37" s="782"/>
      <c r="S37" s="784"/>
      <c r="T37" s="11"/>
      <c r="U37" s="15"/>
      <c r="V37" s="11"/>
      <c r="W37" s="11"/>
      <c r="X37" s="10"/>
      <c r="Y37" s="1"/>
      <c r="Z37" s="10"/>
      <c r="AA37" s="25"/>
      <c r="AB37" s="16"/>
      <c r="AC37" s="1"/>
      <c r="AD37" s="10"/>
      <c r="AE37" s="10"/>
      <c r="AF37" s="10"/>
      <c r="AG37" s="1"/>
      <c r="AH37" s="1"/>
      <c r="AI37" s="1"/>
      <c r="AJ37" s="1"/>
      <c r="AK37" s="61"/>
      <c r="AL37" s="338"/>
      <c r="AM37" s="372"/>
    </row>
    <row r="38" spans="1:39" s="182" customFormat="1" ht="15" customHeight="1" x14ac:dyDescent="0.2">
      <c r="A38" s="371"/>
      <c r="B38" s="19"/>
      <c r="C38" s="1"/>
      <c r="D38" s="17"/>
      <c r="E38" s="1"/>
      <c r="F38" s="62"/>
      <c r="G38" s="401"/>
      <c r="H38" s="75"/>
      <c r="I38" s="2"/>
      <c r="J38" s="771"/>
      <c r="K38" s="2"/>
      <c r="L38" s="2"/>
      <c r="M38" s="2"/>
      <c r="N38" s="2"/>
      <c r="O38" s="789"/>
      <c r="P38" s="875"/>
      <c r="Q38" s="2"/>
      <c r="R38" s="782"/>
      <c r="S38" s="784"/>
      <c r="T38" s="11"/>
      <c r="U38" s="15"/>
      <c r="V38" s="11"/>
      <c r="W38" s="11"/>
      <c r="X38" s="10"/>
      <c r="Y38" s="1"/>
      <c r="Z38" s="10"/>
      <c r="AA38" s="25"/>
      <c r="AB38" s="16"/>
      <c r="AC38" s="1"/>
      <c r="AD38" s="10"/>
      <c r="AE38" s="10"/>
      <c r="AF38" s="10"/>
      <c r="AG38" s="1"/>
      <c r="AH38" s="1"/>
      <c r="AI38" s="1"/>
      <c r="AJ38" s="1"/>
      <c r="AK38" s="61"/>
      <c r="AL38" s="338"/>
      <c r="AM38" s="372"/>
    </row>
    <row r="39" spans="1:39" s="182" customFormat="1" ht="15" customHeight="1" x14ac:dyDescent="0.2">
      <c r="A39" s="371"/>
      <c r="B39" s="19"/>
      <c r="C39" s="1"/>
      <c r="D39" s="17"/>
      <c r="E39" s="1"/>
      <c r="F39" s="62"/>
      <c r="G39" s="401"/>
      <c r="H39" s="75"/>
      <c r="I39" s="2"/>
      <c r="J39" s="771"/>
      <c r="K39" s="2"/>
      <c r="L39" s="2"/>
      <c r="M39" s="2"/>
      <c r="N39" s="2"/>
      <c r="O39" s="789"/>
      <c r="P39" s="875"/>
      <c r="Q39" s="2"/>
      <c r="R39" s="782"/>
      <c r="S39" s="784"/>
      <c r="T39" s="11"/>
      <c r="U39" s="15"/>
      <c r="V39" s="11"/>
      <c r="W39" s="11"/>
      <c r="X39" s="10"/>
      <c r="Y39" s="1"/>
      <c r="Z39" s="10"/>
      <c r="AA39" s="25"/>
      <c r="AB39" s="16"/>
      <c r="AC39" s="1"/>
      <c r="AD39" s="10"/>
      <c r="AE39" s="10"/>
      <c r="AF39" s="10"/>
      <c r="AG39" s="1"/>
      <c r="AH39" s="1"/>
      <c r="AI39" s="1"/>
      <c r="AJ39" s="1"/>
      <c r="AK39" s="61"/>
      <c r="AL39" s="338"/>
      <c r="AM39" s="372"/>
    </row>
    <row r="40" spans="1:39" s="182" customFormat="1" ht="15" customHeight="1" x14ac:dyDescent="0.2">
      <c r="A40" s="371"/>
      <c r="B40" s="19"/>
      <c r="C40" s="1"/>
      <c r="D40" s="17"/>
      <c r="E40" s="1"/>
      <c r="F40" s="62"/>
      <c r="G40" s="401"/>
      <c r="H40" s="75"/>
      <c r="I40" s="2"/>
      <c r="J40" s="771"/>
      <c r="K40" s="2"/>
      <c r="L40" s="2"/>
      <c r="M40" s="2"/>
      <c r="N40" s="2"/>
      <c r="O40" s="789"/>
      <c r="P40" s="875"/>
      <c r="Q40" s="2"/>
      <c r="R40" s="782"/>
      <c r="S40" s="784"/>
      <c r="T40" s="11"/>
      <c r="U40" s="15"/>
      <c r="V40" s="11"/>
      <c r="W40" s="11"/>
      <c r="X40" s="10"/>
      <c r="Y40" s="1"/>
      <c r="Z40" s="10"/>
      <c r="AA40" s="25"/>
      <c r="AB40" s="16"/>
      <c r="AC40" s="1"/>
      <c r="AD40" s="10"/>
      <c r="AE40" s="10"/>
      <c r="AF40" s="10"/>
      <c r="AG40" s="1"/>
      <c r="AH40" s="1"/>
      <c r="AI40" s="1"/>
      <c r="AJ40" s="1"/>
      <c r="AK40" s="61"/>
      <c r="AL40" s="338"/>
      <c r="AM40" s="372"/>
    </row>
    <row r="41" spans="1:39" s="182" customFormat="1" ht="15" customHeight="1" x14ac:dyDescent="0.2">
      <c r="A41" s="371"/>
      <c r="B41" s="19"/>
      <c r="C41" s="1"/>
      <c r="D41" s="17"/>
      <c r="E41" s="1"/>
      <c r="F41" s="62"/>
      <c r="G41" s="401"/>
      <c r="H41" s="75"/>
      <c r="I41" s="2"/>
      <c r="J41" s="771"/>
      <c r="K41" s="2"/>
      <c r="L41" s="2"/>
      <c r="M41" s="2"/>
      <c r="N41" s="2"/>
      <c r="O41" s="789"/>
      <c r="P41" s="875"/>
      <c r="Q41" s="2"/>
      <c r="R41" s="782"/>
      <c r="S41" s="784"/>
      <c r="T41" s="11"/>
      <c r="U41" s="15"/>
      <c r="V41" s="11"/>
      <c r="W41" s="11"/>
      <c r="X41" s="10"/>
      <c r="Y41" s="1"/>
      <c r="Z41" s="10"/>
      <c r="AA41" s="25"/>
      <c r="AB41" s="16"/>
      <c r="AC41" s="1"/>
      <c r="AD41" s="10"/>
      <c r="AE41" s="10"/>
      <c r="AF41" s="10"/>
      <c r="AG41" s="1"/>
      <c r="AH41" s="1"/>
      <c r="AI41" s="1"/>
      <c r="AJ41" s="1"/>
      <c r="AK41" s="61"/>
      <c r="AL41" s="338"/>
      <c r="AM41" s="372"/>
    </row>
    <row r="42" spans="1:39" s="182" customFormat="1" ht="15" customHeight="1" x14ac:dyDescent="0.2">
      <c r="A42" s="371"/>
      <c r="B42" s="19"/>
      <c r="C42" s="1"/>
      <c r="D42" s="17"/>
      <c r="E42" s="1"/>
      <c r="F42" s="62"/>
      <c r="G42" s="401"/>
      <c r="H42" s="75"/>
      <c r="I42" s="2"/>
      <c r="J42" s="771"/>
      <c r="K42" s="2"/>
      <c r="L42" s="2"/>
      <c r="M42" s="2"/>
      <c r="N42" s="2"/>
      <c r="O42" s="789"/>
      <c r="P42" s="875"/>
      <c r="Q42" s="2"/>
      <c r="R42" s="782"/>
      <c r="S42" s="784"/>
      <c r="T42" s="11"/>
      <c r="U42" s="15"/>
      <c r="V42" s="11"/>
      <c r="W42" s="11"/>
      <c r="X42" s="10"/>
      <c r="Y42" s="1"/>
      <c r="Z42" s="10"/>
      <c r="AA42" s="25"/>
      <c r="AB42" s="16"/>
      <c r="AC42" s="1"/>
      <c r="AD42" s="10"/>
      <c r="AE42" s="10"/>
      <c r="AF42" s="10"/>
      <c r="AG42" s="1"/>
      <c r="AH42" s="1"/>
      <c r="AI42" s="1"/>
      <c r="AJ42" s="1"/>
      <c r="AK42" s="61"/>
      <c r="AL42" s="338"/>
      <c r="AM42" s="372"/>
    </row>
    <row r="43" spans="1:39" s="182" customFormat="1" ht="15" customHeight="1" x14ac:dyDescent="0.2">
      <c r="A43" s="371"/>
      <c r="B43" s="19"/>
      <c r="C43" s="1"/>
      <c r="D43" s="17"/>
      <c r="E43" s="1"/>
      <c r="F43" s="62"/>
      <c r="G43" s="401"/>
      <c r="H43" s="75"/>
      <c r="I43" s="2"/>
      <c r="J43" s="771"/>
      <c r="K43" s="2"/>
      <c r="L43" s="2"/>
      <c r="M43" s="2"/>
      <c r="N43" s="2"/>
      <c r="O43" s="789"/>
      <c r="P43" s="875"/>
      <c r="Q43" s="2"/>
      <c r="R43" s="782" t="str">
        <f t="shared" si="0"/>
        <v/>
      </c>
      <c r="S43" s="784"/>
      <c r="T43" s="11"/>
      <c r="U43" s="15"/>
      <c r="V43" s="11"/>
      <c r="W43" s="11"/>
      <c r="X43" s="10"/>
      <c r="Y43" s="1"/>
      <c r="Z43" s="10"/>
      <c r="AA43" s="25"/>
      <c r="AB43" s="16" t="str">
        <f t="shared" si="1"/>
        <v/>
      </c>
      <c r="AC43" s="1"/>
      <c r="AD43" s="10"/>
      <c r="AE43" s="10"/>
      <c r="AF43" s="10"/>
      <c r="AG43" s="1"/>
      <c r="AH43" s="1"/>
      <c r="AI43" s="1"/>
      <c r="AJ43" s="1"/>
      <c r="AK43" s="61"/>
      <c r="AL43" s="338"/>
      <c r="AM43" s="372"/>
    </row>
    <row r="44" spans="1:39" s="182" customFormat="1" ht="15" customHeight="1" x14ac:dyDescent="0.2">
      <c r="A44" s="371"/>
      <c r="B44" s="19"/>
      <c r="C44" s="1"/>
      <c r="D44" s="17"/>
      <c r="E44" s="1"/>
      <c r="F44" s="62"/>
      <c r="G44" s="401"/>
      <c r="H44" s="75"/>
      <c r="I44" s="2"/>
      <c r="J44" s="771"/>
      <c r="K44" s="2"/>
      <c r="L44" s="2"/>
      <c r="M44" s="2"/>
      <c r="N44" s="2"/>
      <c r="O44" s="789"/>
      <c r="P44" s="875"/>
      <c r="Q44" s="2"/>
      <c r="R44" s="782" t="str">
        <f t="shared" si="0"/>
        <v/>
      </c>
      <c r="S44" s="784"/>
      <c r="T44" s="11"/>
      <c r="U44" s="15"/>
      <c r="V44" s="11"/>
      <c r="W44" s="11"/>
      <c r="X44" s="10"/>
      <c r="Y44" s="1"/>
      <c r="Z44" s="10"/>
      <c r="AA44" s="25"/>
      <c r="AB44" s="16" t="str">
        <f t="shared" si="1"/>
        <v/>
      </c>
      <c r="AC44" s="1"/>
      <c r="AD44" s="10"/>
      <c r="AE44" s="10"/>
      <c r="AF44" s="10"/>
      <c r="AG44" s="1"/>
      <c r="AH44" s="1"/>
      <c r="AI44" s="1"/>
      <c r="AJ44" s="1"/>
      <c r="AK44" s="61"/>
      <c r="AL44" s="338"/>
      <c r="AM44" s="372"/>
    </row>
    <row r="45" spans="1:39" s="182" customFormat="1" ht="15" customHeight="1" x14ac:dyDescent="0.2">
      <c r="A45" s="371"/>
      <c r="B45" s="19"/>
      <c r="C45" s="1"/>
      <c r="D45" s="17"/>
      <c r="E45" s="1"/>
      <c r="F45" s="62"/>
      <c r="G45" s="401"/>
      <c r="H45" s="75"/>
      <c r="I45" s="2"/>
      <c r="J45" s="771"/>
      <c r="K45" s="2"/>
      <c r="L45" s="2"/>
      <c r="M45" s="2"/>
      <c r="N45" s="2"/>
      <c r="O45" s="789"/>
      <c r="P45" s="875"/>
      <c r="Q45" s="2"/>
      <c r="R45" s="782" t="str">
        <f t="shared" si="0"/>
        <v/>
      </c>
      <c r="S45" s="784"/>
      <c r="T45" s="11"/>
      <c r="U45" s="15"/>
      <c r="V45" s="11"/>
      <c r="W45" s="11"/>
      <c r="X45" s="10"/>
      <c r="Y45" s="1"/>
      <c r="Z45" s="10"/>
      <c r="AA45" s="25"/>
      <c r="AB45" s="16" t="str">
        <f t="shared" si="1"/>
        <v/>
      </c>
      <c r="AC45" s="1"/>
      <c r="AD45" s="10"/>
      <c r="AE45" s="10"/>
      <c r="AF45" s="10"/>
      <c r="AG45" s="1"/>
      <c r="AH45" s="1"/>
      <c r="AI45" s="1"/>
      <c r="AJ45" s="1"/>
      <c r="AK45" s="61"/>
      <c r="AL45" s="338"/>
      <c r="AM45" s="372"/>
    </row>
    <row r="46" spans="1:39" s="182" customFormat="1" ht="15" customHeight="1" x14ac:dyDescent="0.2">
      <c r="A46" s="371"/>
      <c r="B46" s="19"/>
      <c r="C46" s="1"/>
      <c r="D46" s="17"/>
      <c r="E46" s="1"/>
      <c r="F46" s="62"/>
      <c r="G46" s="401"/>
      <c r="H46" s="75"/>
      <c r="I46" s="2"/>
      <c r="J46" s="771"/>
      <c r="K46" s="2"/>
      <c r="L46" s="2"/>
      <c r="M46" s="2"/>
      <c r="N46" s="2"/>
      <c r="O46" s="789"/>
      <c r="P46" s="875"/>
      <c r="Q46" s="2"/>
      <c r="R46" s="782" t="str">
        <f t="shared" si="0"/>
        <v/>
      </c>
      <c r="S46" s="784"/>
      <c r="T46" s="11"/>
      <c r="U46" s="15"/>
      <c r="V46" s="11"/>
      <c r="W46" s="11"/>
      <c r="X46" s="10"/>
      <c r="Y46" s="1"/>
      <c r="Z46" s="10"/>
      <c r="AA46" s="25"/>
      <c r="AB46" s="16" t="str">
        <f t="shared" si="1"/>
        <v/>
      </c>
      <c r="AC46" s="1"/>
      <c r="AD46" s="10"/>
      <c r="AE46" s="10"/>
      <c r="AF46" s="10"/>
      <c r="AG46" s="1"/>
      <c r="AH46" s="1"/>
      <c r="AI46" s="1"/>
      <c r="AJ46" s="1"/>
      <c r="AK46" s="61"/>
      <c r="AL46" s="338"/>
      <c r="AM46" s="372"/>
    </row>
    <row r="47" spans="1:39" s="182" customFormat="1" ht="15" customHeight="1" x14ac:dyDescent="0.2">
      <c r="A47" s="371"/>
      <c r="B47" s="19"/>
      <c r="C47" s="1"/>
      <c r="D47" s="17"/>
      <c r="E47" s="1"/>
      <c r="F47" s="62"/>
      <c r="G47" s="401"/>
      <c r="H47" s="75"/>
      <c r="I47" s="2"/>
      <c r="J47" s="771"/>
      <c r="K47" s="2"/>
      <c r="L47" s="2"/>
      <c r="M47" s="2"/>
      <c r="N47" s="2"/>
      <c r="O47" s="789"/>
      <c r="P47" s="875"/>
      <c r="Q47" s="2"/>
      <c r="R47" s="782" t="str">
        <f t="shared" si="0"/>
        <v/>
      </c>
      <c r="S47" s="784"/>
      <c r="T47" s="11"/>
      <c r="U47" s="15"/>
      <c r="V47" s="11"/>
      <c r="W47" s="11"/>
      <c r="X47" s="10"/>
      <c r="Y47" s="1"/>
      <c r="Z47" s="10"/>
      <c r="AA47" s="25"/>
      <c r="AB47" s="16" t="str">
        <f t="shared" si="1"/>
        <v/>
      </c>
      <c r="AC47" s="1"/>
      <c r="AD47" s="10"/>
      <c r="AE47" s="10"/>
      <c r="AF47" s="10"/>
      <c r="AG47" s="1"/>
      <c r="AH47" s="1"/>
      <c r="AI47" s="1"/>
      <c r="AJ47" s="1"/>
      <c r="AK47" s="61"/>
      <c r="AL47" s="338"/>
      <c r="AM47" s="372"/>
    </row>
    <row r="48" spans="1:39" s="182" customFormat="1" ht="15" customHeight="1" x14ac:dyDescent="0.2">
      <c r="A48" s="371"/>
      <c r="B48" s="19"/>
      <c r="C48" s="1"/>
      <c r="D48" s="17"/>
      <c r="E48" s="1"/>
      <c r="F48" s="62"/>
      <c r="G48" s="401"/>
      <c r="H48" s="75"/>
      <c r="I48" s="2"/>
      <c r="J48" s="771"/>
      <c r="K48" s="2"/>
      <c r="L48" s="781"/>
      <c r="M48" s="2"/>
      <c r="N48" s="2"/>
      <c r="O48" s="789"/>
      <c r="P48" s="875"/>
      <c r="Q48" s="2"/>
      <c r="R48" s="782" t="str">
        <f t="shared" si="0"/>
        <v/>
      </c>
      <c r="S48" s="784"/>
      <c r="T48" s="11"/>
      <c r="U48" s="15"/>
      <c r="V48" s="11"/>
      <c r="W48" s="11"/>
      <c r="X48" s="10"/>
      <c r="Y48" s="1"/>
      <c r="Z48" s="10"/>
      <c r="AA48" s="25"/>
      <c r="AB48" s="16" t="str">
        <f t="shared" si="1"/>
        <v/>
      </c>
      <c r="AC48" s="1"/>
      <c r="AD48" s="10"/>
      <c r="AE48" s="10"/>
      <c r="AF48" s="10"/>
      <c r="AG48" s="1"/>
      <c r="AH48" s="1"/>
      <c r="AI48" s="1"/>
      <c r="AJ48" s="1"/>
      <c r="AK48" s="61"/>
      <c r="AL48" s="338"/>
      <c r="AM48" s="372"/>
    </row>
    <row r="49" spans="1:39" s="182" customFormat="1" ht="15" customHeight="1" x14ac:dyDescent="0.2">
      <c r="A49" s="371"/>
      <c r="B49" s="19"/>
      <c r="C49" s="1"/>
      <c r="D49" s="17"/>
      <c r="E49" s="1"/>
      <c r="F49" s="62"/>
      <c r="G49" s="401"/>
      <c r="H49" s="75"/>
      <c r="I49" s="2"/>
      <c r="J49" s="771"/>
      <c r="K49" s="2"/>
      <c r="L49" s="2"/>
      <c r="M49" s="2"/>
      <c r="N49" s="2"/>
      <c r="O49" s="789"/>
      <c r="P49" s="875"/>
      <c r="Q49" s="2"/>
      <c r="R49" s="782" t="str">
        <f t="shared" si="0"/>
        <v/>
      </c>
      <c r="S49" s="784"/>
      <c r="T49" s="11"/>
      <c r="U49" s="15"/>
      <c r="V49" s="11"/>
      <c r="W49" s="11"/>
      <c r="X49" s="10"/>
      <c r="Y49" s="1"/>
      <c r="Z49" s="10"/>
      <c r="AA49" s="25"/>
      <c r="AB49" s="16" t="str">
        <f t="shared" si="1"/>
        <v/>
      </c>
      <c r="AC49" s="1"/>
      <c r="AD49" s="10"/>
      <c r="AE49" s="10"/>
      <c r="AF49" s="10"/>
      <c r="AG49" s="1"/>
      <c r="AH49" s="1"/>
      <c r="AI49" s="1"/>
      <c r="AJ49" s="1"/>
      <c r="AK49" s="61"/>
      <c r="AL49" s="338"/>
      <c r="AM49" s="372"/>
    </row>
    <row r="50" spans="1:39" s="182" customFormat="1" ht="15" customHeight="1" x14ac:dyDescent="0.2">
      <c r="A50" s="371"/>
      <c r="B50" s="19"/>
      <c r="C50" s="1"/>
      <c r="D50" s="17"/>
      <c r="E50" s="1"/>
      <c r="F50" s="62"/>
      <c r="G50" s="401"/>
      <c r="H50" s="75"/>
      <c r="I50" s="2"/>
      <c r="J50" s="771"/>
      <c r="K50" s="2"/>
      <c r="L50" s="2"/>
      <c r="M50" s="2"/>
      <c r="N50" s="2"/>
      <c r="O50" s="789"/>
      <c r="P50" s="875"/>
      <c r="Q50" s="2"/>
      <c r="R50" s="782" t="str">
        <f t="shared" si="0"/>
        <v/>
      </c>
      <c r="S50" s="784"/>
      <c r="T50" s="11"/>
      <c r="U50" s="15"/>
      <c r="V50" s="11"/>
      <c r="W50" s="11"/>
      <c r="X50" s="10"/>
      <c r="Y50" s="1"/>
      <c r="Z50" s="10"/>
      <c r="AA50" s="25"/>
      <c r="AB50" s="16" t="str">
        <f t="shared" si="1"/>
        <v/>
      </c>
      <c r="AC50" s="1"/>
      <c r="AD50" s="10"/>
      <c r="AE50" s="10"/>
      <c r="AF50" s="10"/>
      <c r="AG50" s="1"/>
      <c r="AH50" s="1"/>
      <c r="AI50" s="1"/>
      <c r="AJ50" s="1"/>
      <c r="AK50" s="61"/>
      <c r="AL50" s="338"/>
      <c r="AM50" s="372"/>
    </row>
    <row r="51" spans="1:39" s="182" customFormat="1" ht="15" customHeight="1" x14ac:dyDescent="0.2">
      <c r="A51" s="371"/>
      <c r="B51" s="18"/>
      <c r="C51" s="10"/>
      <c r="D51" s="14"/>
      <c r="E51" s="10"/>
      <c r="F51" s="61"/>
      <c r="G51" s="400"/>
      <c r="H51" s="75"/>
      <c r="I51" s="11"/>
      <c r="J51" s="770"/>
      <c r="K51" s="11"/>
      <c r="L51" s="11"/>
      <c r="M51" s="11"/>
      <c r="N51" s="11"/>
      <c r="O51" s="787"/>
      <c r="P51" s="875"/>
      <c r="Q51" s="11"/>
      <c r="R51" s="782" t="str">
        <f t="shared" si="0"/>
        <v/>
      </c>
      <c r="S51" s="785"/>
      <c r="T51" s="11"/>
      <c r="U51" s="15"/>
      <c r="V51" s="11"/>
      <c r="W51" s="11"/>
      <c r="X51" s="10"/>
      <c r="Y51" s="10"/>
      <c r="Z51" s="10"/>
      <c r="AA51" s="24"/>
      <c r="AB51" s="16" t="str">
        <f t="shared" si="1"/>
        <v/>
      </c>
      <c r="AC51" s="10"/>
      <c r="AD51" s="10"/>
      <c r="AE51" s="10"/>
      <c r="AF51" s="10"/>
      <c r="AG51" s="10"/>
      <c r="AH51" s="10"/>
      <c r="AI51" s="10"/>
      <c r="AJ51" s="10"/>
      <c r="AK51" s="61"/>
      <c r="AL51" s="339"/>
      <c r="AM51" s="372"/>
    </row>
    <row r="52" spans="1:39" s="182" customFormat="1" ht="15" customHeight="1" x14ac:dyDescent="0.2">
      <c r="A52" s="371"/>
      <c r="B52" s="19"/>
      <c r="C52" s="1"/>
      <c r="D52" s="17"/>
      <c r="E52" s="1"/>
      <c r="F52" s="62"/>
      <c r="G52" s="401"/>
      <c r="H52" s="75"/>
      <c r="I52" s="2"/>
      <c r="J52" s="771"/>
      <c r="K52" s="2"/>
      <c r="L52" s="2"/>
      <c r="M52" s="2"/>
      <c r="N52" s="2"/>
      <c r="O52" s="789"/>
      <c r="P52" s="875"/>
      <c r="Q52" s="2"/>
      <c r="R52" s="782" t="str">
        <f t="shared" si="0"/>
        <v/>
      </c>
      <c r="S52" s="785"/>
      <c r="T52" s="11"/>
      <c r="U52" s="15"/>
      <c r="V52" s="11"/>
      <c r="W52" s="11"/>
      <c r="X52" s="10"/>
      <c r="Y52" s="1"/>
      <c r="Z52" s="10"/>
      <c r="AA52" s="25"/>
      <c r="AB52" s="16" t="str">
        <f t="shared" si="1"/>
        <v/>
      </c>
      <c r="AC52" s="1"/>
      <c r="AD52" s="10"/>
      <c r="AE52" s="10"/>
      <c r="AF52" s="10"/>
      <c r="AG52" s="1"/>
      <c r="AH52" s="1"/>
      <c r="AI52" s="1"/>
      <c r="AJ52" s="1"/>
      <c r="AK52" s="61"/>
      <c r="AL52" s="338"/>
      <c r="AM52" s="372"/>
    </row>
    <row r="53" spans="1:39" s="182" customFormat="1" ht="15" customHeight="1" x14ac:dyDescent="0.2">
      <c r="A53" s="371"/>
      <c r="B53" s="19"/>
      <c r="C53" s="1"/>
      <c r="D53" s="17"/>
      <c r="E53" s="1"/>
      <c r="F53" s="62"/>
      <c r="G53" s="401"/>
      <c r="H53" s="75"/>
      <c r="I53" s="2"/>
      <c r="J53" s="771"/>
      <c r="K53" s="2"/>
      <c r="L53" s="2"/>
      <c r="M53" s="2"/>
      <c r="N53" s="2"/>
      <c r="O53" s="789"/>
      <c r="P53" s="875"/>
      <c r="Q53" s="2"/>
      <c r="R53" s="782" t="str">
        <f t="shared" si="0"/>
        <v/>
      </c>
      <c r="S53" s="785"/>
      <c r="T53" s="11"/>
      <c r="U53" s="15"/>
      <c r="V53" s="11"/>
      <c r="W53" s="11"/>
      <c r="X53" s="10"/>
      <c r="Y53" s="1"/>
      <c r="Z53" s="10"/>
      <c r="AA53" s="25"/>
      <c r="AB53" s="16" t="str">
        <f t="shared" si="1"/>
        <v/>
      </c>
      <c r="AC53" s="1"/>
      <c r="AD53" s="10"/>
      <c r="AE53" s="10"/>
      <c r="AF53" s="10"/>
      <c r="AG53" s="1"/>
      <c r="AH53" s="1"/>
      <c r="AI53" s="1"/>
      <c r="AJ53" s="1"/>
      <c r="AK53" s="61"/>
      <c r="AL53" s="338"/>
      <c r="AM53" s="372"/>
    </row>
    <row r="54" spans="1:39" s="182" customFormat="1" ht="15" customHeight="1" x14ac:dyDescent="0.2">
      <c r="A54" s="371"/>
      <c r="B54" s="19"/>
      <c r="C54" s="1"/>
      <c r="D54" s="17"/>
      <c r="E54" s="1"/>
      <c r="F54" s="62"/>
      <c r="G54" s="401"/>
      <c r="H54" s="75"/>
      <c r="I54" s="2"/>
      <c r="J54" s="771"/>
      <c r="K54" s="2"/>
      <c r="L54" s="2"/>
      <c r="M54" s="2"/>
      <c r="N54" s="2"/>
      <c r="O54" s="789"/>
      <c r="P54" s="875"/>
      <c r="Q54" s="2"/>
      <c r="R54" s="782" t="str">
        <f t="shared" si="0"/>
        <v/>
      </c>
      <c r="S54" s="785"/>
      <c r="T54" s="11"/>
      <c r="U54" s="15"/>
      <c r="V54" s="11"/>
      <c r="W54" s="11"/>
      <c r="X54" s="10"/>
      <c r="Y54" s="1"/>
      <c r="Z54" s="10"/>
      <c r="AA54" s="25"/>
      <c r="AB54" s="16" t="str">
        <f t="shared" si="1"/>
        <v/>
      </c>
      <c r="AC54" s="1"/>
      <c r="AD54" s="10"/>
      <c r="AE54" s="10"/>
      <c r="AF54" s="10"/>
      <c r="AG54" s="1"/>
      <c r="AH54" s="1"/>
      <c r="AI54" s="1"/>
      <c r="AJ54" s="1"/>
      <c r="AK54" s="61"/>
      <c r="AL54" s="338"/>
      <c r="AM54" s="372"/>
    </row>
    <row r="55" spans="1:39" s="182" customFormat="1" ht="15" customHeight="1" x14ac:dyDescent="0.2">
      <c r="A55" s="371"/>
      <c r="B55" s="19"/>
      <c r="C55" s="1"/>
      <c r="D55" s="17"/>
      <c r="E55" s="1"/>
      <c r="F55" s="62"/>
      <c r="G55" s="401"/>
      <c r="H55" s="75"/>
      <c r="I55" s="2"/>
      <c r="J55" s="771"/>
      <c r="K55" s="2"/>
      <c r="L55" s="2"/>
      <c r="M55" s="2"/>
      <c r="N55" s="2"/>
      <c r="O55" s="789"/>
      <c r="P55" s="875"/>
      <c r="Q55" s="2"/>
      <c r="R55" s="782" t="str">
        <f t="shared" si="0"/>
        <v/>
      </c>
      <c r="S55" s="785"/>
      <c r="T55" s="11"/>
      <c r="U55" s="15"/>
      <c r="V55" s="11"/>
      <c r="W55" s="11"/>
      <c r="X55" s="10"/>
      <c r="Y55" s="1"/>
      <c r="Z55" s="10"/>
      <c r="AA55" s="25"/>
      <c r="AB55" s="16" t="str">
        <f t="shared" si="1"/>
        <v/>
      </c>
      <c r="AC55" s="1"/>
      <c r="AD55" s="10"/>
      <c r="AE55" s="10"/>
      <c r="AF55" s="10"/>
      <c r="AG55" s="1"/>
      <c r="AH55" s="1"/>
      <c r="AI55" s="1"/>
      <c r="AJ55" s="1"/>
      <c r="AK55" s="61"/>
      <c r="AL55" s="338"/>
      <c r="AM55" s="372"/>
    </row>
    <row r="56" spans="1:39" s="182" customFormat="1" ht="15" customHeight="1" x14ac:dyDescent="0.2">
      <c r="A56" s="371"/>
      <c r="B56" s="19"/>
      <c r="C56" s="1"/>
      <c r="D56" s="17"/>
      <c r="E56" s="1"/>
      <c r="F56" s="62"/>
      <c r="G56" s="401"/>
      <c r="H56" s="75"/>
      <c r="I56" s="2"/>
      <c r="J56" s="771"/>
      <c r="K56" s="2"/>
      <c r="L56" s="2"/>
      <c r="M56" s="2"/>
      <c r="N56" s="2"/>
      <c r="O56" s="789"/>
      <c r="P56" s="875"/>
      <c r="Q56" s="2"/>
      <c r="R56" s="782" t="str">
        <f t="shared" si="0"/>
        <v/>
      </c>
      <c r="S56" s="785"/>
      <c r="T56" s="11"/>
      <c r="U56" s="15"/>
      <c r="V56" s="11"/>
      <c r="W56" s="11"/>
      <c r="X56" s="10"/>
      <c r="Y56" s="1"/>
      <c r="Z56" s="10"/>
      <c r="AA56" s="25"/>
      <c r="AB56" s="16" t="str">
        <f t="shared" si="1"/>
        <v/>
      </c>
      <c r="AC56" s="1"/>
      <c r="AD56" s="10"/>
      <c r="AE56" s="10"/>
      <c r="AF56" s="10"/>
      <c r="AG56" s="1"/>
      <c r="AH56" s="1"/>
      <c r="AI56" s="1"/>
      <c r="AJ56" s="1"/>
      <c r="AK56" s="61"/>
      <c r="AL56" s="338"/>
      <c r="AM56" s="372"/>
    </row>
    <row r="57" spans="1:39" s="182" customFormat="1" ht="15" customHeight="1" x14ac:dyDescent="0.2">
      <c r="A57" s="371"/>
      <c r="B57" s="19"/>
      <c r="C57" s="1"/>
      <c r="D57" s="17"/>
      <c r="E57" s="1"/>
      <c r="F57" s="62"/>
      <c r="G57" s="401"/>
      <c r="H57" s="75"/>
      <c r="I57" s="2"/>
      <c r="J57" s="771"/>
      <c r="K57" s="2"/>
      <c r="L57" s="2"/>
      <c r="M57" s="2"/>
      <c r="N57" s="2"/>
      <c r="O57" s="789"/>
      <c r="P57" s="875"/>
      <c r="Q57" s="2"/>
      <c r="R57" s="782" t="str">
        <f t="shared" si="0"/>
        <v/>
      </c>
      <c r="S57" s="785"/>
      <c r="T57" s="11"/>
      <c r="U57" s="15"/>
      <c r="V57" s="11"/>
      <c r="W57" s="11"/>
      <c r="X57" s="10"/>
      <c r="Y57" s="1"/>
      <c r="Z57" s="10"/>
      <c r="AA57" s="25"/>
      <c r="AB57" s="16" t="str">
        <f t="shared" si="1"/>
        <v/>
      </c>
      <c r="AC57" s="1"/>
      <c r="AD57" s="10"/>
      <c r="AE57" s="10"/>
      <c r="AF57" s="10"/>
      <c r="AG57" s="1"/>
      <c r="AH57" s="1"/>
      <c r="AI57" s="1"/>
      <c r="AJ57" s="1"/>
      <c r="AK57" s="61"/>
      <c r="AL57" s="338"/>
      <c r="AM57" s="372"/>
    </row>
    <row r="58" spans="1:39" s="182" customFormat="1" ht="15" customHeight="1" x14ac:dyDescent="0.2">
      <c r="A58" s="371"/>
      <c r="B58" s="19"/>
      <c r="C58" s="1"/>
      <c r="D58" s="17"/>
      <c r="E58" s="1"/>
      <c r="F58" s="62"/>
      <c r="G58" s="401"/>
      <c r="H58" s="75"/>
      <c r="I58" s="2"/>
      <c r="J58" s="771"/>
      <c r="K58" s="2"/>
      <c r="L58" s="2"/>
      <c r="M58" s="2"/>
      <c r="N58" s="2"/>
      <c r="O58" s="789"/>
      <c r="P58" s="875"/>
      <c r="Q58" s="2"/>
      <c r="R58" s="782"/>
      <c r="S58" s="785"/>
      <c r="T58" s="11"/>
      <c r="U58" s="15"/>
      <c r="V58" s="11"/>
      <c r="W58" s="11"/>
      <c r="X58" s="10"/>
      <c r="Y58" s="1"/>
      <c r="Z58" s="10"/>
      <c r="AA58" s="25"/>
      <c r="AB58" s="16"/>
      <c r="AC58" s="1"/>
      <c r="AD58" s="10"/>
      <c r="AE58" s="10"/>
      <c r="AF58" s="10"/>
      <c r="AG58" s="1"/>
      <c r="AH58" s="1"/>
      <c r="AI58" s="1"/>
      <c r="AJ58" s="1"/>
      <c r="AK58" s="61"/>
      <c r="AL58" s="338"/>
      <c r="AM58" s="372"/>
    </row>
    <row r="59" spans="1:39" s="182" customFormat="1" ht="15" customHeight="1" x14ac:dyDescent="0.2">
      <c r="A59" s="371"/>
      <c r="B59" s="19"/>
      <c r="C59" s="1"/>
      <c r="D59" s="17"/>
      <c r="E59" s="1"/>
      <c r="F59" s="62"/>
      <c r="G59" s="401"/>
      <c r="H59" s="75"/>
      <c r="I59" s="2"/>
      <c r="J59" s="771"/>
      <c r="K59" s="2"/>
      <c r="L59" s="2"/>
      <c r="M59" s="2"/>
      <c r="N59" s="2"/>
      <c r="O59" s="789"/>
      <c r="P59" s="875"/>
      <c r="Q59" s="2"/>
      <c r="R59" s="782" t="str">
        <f t="shared" si="0"/>
        <v/>
      </c>
      <c r="S59" s="785"/>
      <c r="T59" s="11"/>
      <c r="U59" s="15"/>
      <c r="V59" s="11"/>
      <c r="W59" s="11"/>
      <c r="X59" s="10"/>
      <c r="Y59" s="1"/>
      <c r="Z59" s="10"/>
      <c r="AA59" s="25"/>
      <c r="AB59" s="16" t="str">
        <f t="shared" si="1"/>
        <v/>
      </c>
      <c r="AC59" s="1"/>
      <c r="AD59" s="10"/>
      <c r="AE59" s="10"/>
      <c r="AF59" s="10"/>
      <c r="AG59" s="1"/>
      <c r="AH59" s="1"/>
      <c r="AI59" s="1"/>
      <c r="AJ59" s="1"/>
      <c r="AK59" s="61"/>
      <c r="AL59" s="338"/>
      <c r="AM59" s="372"/>
    </row>
    <row r="60" spans="1:39" s="182" customFormat="1" ht="15" customHeight="1" x14ac:dyDescent="0.2">
      <c r="A60" s="371"/>
      <c r="B60" s="19"/>
      <c r="C60" s="1"/>
      <c r="D60" s="17"/>
      <c r="E60" s="1"/>
      <c r="F60" s="62"/>
      <c r="G60" s="401"/>
      <c r="H60" s="75"/>
      <c r="I60" s="2"/>
      <c r="J60" s="771"/>
      <c r="K60" s="2"/>
      <c r="L60" s="2"/>
      <c r="M60" s="2"/>
      <c r="N60" s="2"/>
      <c r="O60" s="789"/>
      <c r="P60" s="875"/>
      <c r="Q60" s="2"/>
      <c r="R60" s="782" t="str">
        <f t="shared" si="0"/>
        <v/>
      </c>
      <c r="S60" s="785"/>
      <c r="T60" s="11"/>
      <c r="U60" s="15"/>
      <c r="V60" s="11"/>
      <c r="W60" s="11"/>
      <c r="X60" s="10"/>
      <c r="Y60" s="1"/>
      <c r="Z60" s="10"/>
      <c r="AA60" s="25"/>
      <c r="AB60" s="16" t="str">
        <f t="shared" si="1"/>
        <v/>
      </c>
      <c r="AC60" s="1"/>
      <c r="AD60" s="10"/>
      <c r="AE60" s="10"/>
      <c r="AF60" s="10"/>
      <c r="AG60" s="1"/>
      <c r="AH60" s="1"/>
      <c r="AI60" s="1"/>
      <c r="AJ60" s="1"/>
      <c r="AK60" s="61"/>
      <c r="AL60" s="338"/>
      <c r="AM60" s="372"/>
    </row>
    <row r="61" spans="1:39" s="182" customFormat="1" ht="15" customHeight="1" x14ac:dyDescent="0.2">
      <c r="A61" s="371"/>
      <c r="B61" s="19"/>
      <c r="C61" s="1"/>
      <c r="D61" s="17"/>
      <c r="E61" s="1"/>
      <c r="F61" s="62"/>
      <c r="G61" s="401"/>
      <c r="H61" s="75"/>
      <c r="I61" s="2"/>
      <c r="J61" s="771"/>
      <c r="K61" s="2"/>
      <c r="L61" s="2"/>
      <c r="M61" s="2"/>
      <c r="N61" s="2"/>
      <c r="O61" s="789"/>
      <c r="P61" s="875"/>
      <c r="Q61" s="2"/>
      <c r="R61" s="782" t="str">
        <f t="shared" si="0"/>
        <v/>
      </c>
      <c r="S61" s="785"/>
      <c r="T61" s="11"/>
      <c r="U61" s="15"/>
      <c r="V61" s="11"/>
      <c r="W61" s="11"/>
      <c r="X61" s="10"/>
      <c r="Y61" s="1"/>
      <c r="Z61" s="10"/>
      <c r="AA61" s="25"/>
      <c r="AB61" s="16"/>
      <c r="AC61" s="1"/>
      <c r="AD61" s="10"/>
      <c r="AE61" s="10"/>
      <c r="AF61" s="10"/>
      <c r="AG61" s="1"/>
      <c r="AH61" s="1"/>
      <c r="AI61" s="1"/>
      <c r="AJ61" s="1"/>
      <c r="AK61" s="61"/>
      <c r="AL61" s="338"/>
      <c r="AM61" s="372"/>
    </row>
    <row r="62" spans="1:39" s="182" customFormat="1" ht="15" customHeight="1" x14ac:dyDescent="0.2">
      <c r="A62" s="371"/>
      <c r="B62" s="19"/>
      <c r="C62" s="1"/>
      <c r="D62" s="17"/>
      <c r="E62" s="1"/>
      <c r="F62" s="62"/>
      <c r="G62" s="401"/>
      <c r="H62" s="75"/>
      <c r="I62" s="2"/>
      <c r="J62" s="771"/>
      <c r="K62" s="2"/>
      <c r="L62" s="2"/>
      <c r="M62" s="2"/>
      <c r="N62" s="2"/>
      <c r="O62" s="789"/>
      <c r="P62" s="875"/>
      <c r="Q62" s="2"/>
      <c r="R62" s="782" t="str">
        <f t="shared" si="0"/>
        <v/>
      </c>
      <c r="S62" s="785"/>
      <c r="T62" s="11"/>
      <c r="U62" s="15"/>
      <c r="V62" s="11"/>
      <c r="W62" s="11"/>
      <c r="X62" s="10"/>
      <c r="Y62" s="1"/>
      <c r="Z62" s="10"/>
      <c r="AA62" s="25"/>
      <c r="AB62" s="16"/>
      <c r="AC62" s="1"/>
      <c r="AD62" s="10"/>
      <c r="AE62" s="10"/>
      <c r="AF62" s="10"/>
      <c r="AG62" s="1"/>
      <c r="AH62" s="1"/>
      <c r="AI62" s="1"/>
      <c r="AJ62" s="1"/>
      <c r="AK62" s="61"/>
      <c r="AL62" s="338"/>
      <c r="AM62" s="372"/>
    </row>
    <row r="63" spans="1:39" s="182" customFormat="1" ht="15" customHeight="1" x14ac:dyDescent="0.2">
      <c r="A63" s="371"/>
      <c r="B63" s="19"/>
      <c r="C63" s="1"/>
      <c r="D63" s="17"/>
      <c r="E63" s="1"/>
      <c r="F63" s="62"/>
      <c r="G63" s="401"/>
      <c r="H63" s="75"/>
      <c r="I63" s="2"/>
      <c r="J63" s="771"/>
      <c r="K63" s="2"/>
      <c r="L63" s="2"/>
      <c r="M63" s="2"/>
      <c r="N63" s="2"/>
      <c r="O63" s="789"/>
      <c r="P63" s="875"/>
      <c r="Q63" s="2"/>
      <c r="R63" s="782" t="str">
        <f t="shared" si="0"/>
        <v/>
      </c>
      <c r="S63" s="785"/>
      <c r="T63" s="11"/>
      <c r="U63" s="15"/>
      <c r="V63" s="11"/>
      <c r="W63" s="11"/>
      <c r="X63" s="10"/>
      <c r="Y63" s="1"/>
      <c r="Z63" s="10"/>
      <c r="AA63" s="25"/>
      <c r="AB63" s="16"/>
      <c r="AC63" s="1"/>
      <c r="AD63" s="10"/>
      <c r="AE63" s="10"/>
      <c r="AF63" s="10"/>
      <c r="AG63" s="1"/>
      <c r="AH63" s="1"/>
      <c r="AI63" s="1"/>
      <c r="AJ63" s="1"/>
      <c r="AK63" s="61"/>
      <c r="AL63" s="338"/>
      <c r="AM63" s="372"/>
    </row>
    <row r="64" spans="1:39" s="182" customFormat="1" ht="15" customHeight="1" x14ac:dyDescent="0.2">
      <c r="A64" s="371"/>
      <c r="B64" s="19"/>
      <c r="C64" s="1"/>
      <c r="D64" s="17"/>
      <c r="E64" s="1"/>
      <c r="F64" s="62"/>
      <c r="G64" s="401"/>
      <c r="H64" s="75"/>
      <c r="I64" s="2"/>
      <c r="J64" s="771"/>
      <c r="K64" s="2"/>
      <c r="L64" s="2"/>
      <c r="M64" s="2"/>
      <c r="N64" s="2"/>
      <c r="O64" s="789"/>
      <c r="P64" s="875"/>
      <c r="Q64" s="2"/>
      <c r="R64" s="782" t="str">
        <f t="shared" si="0"/>
        <v/>
      </c>
      <c r="S64" s="785"/>
      <c r="T64" s="11"/>
      <c r="U64" s="15"/>
      <c r="V64" s="11"/>
      <c r="W64" s="11"/>
      <c r="X64" s="10"/>
      <c r="Y64" s="1"/>
      <c r="Z64" s="10"/>
      <c r="AA64" s="25"/>
      <c r="AB64" s="16"/>
      <c r="AC64" s="1"/>
      <c r="AD64" s="10"/>
      <c r="AE64" s="10"/>
      <c r="AF64" s="10"/>
      <c r="AG64" s="1"/>
      <c r="AH64" s="1"/>
      <c r="AI64" s="1"/>
      <c r="AJ64" s="1"/>
      <c r="AK64" s="61"/>
      <c r="AL64" s="338"/>
      <c r="AM64" s="372"/>
    </row>
    <row r="65" spans="1:39" s="182" customFormat="1" ht="15" customHeight="1" x14ac:dyDescent="0.2">
      <c r="A65" s="371"/>
      <c r="B65" s="19"/>
      <c r="C65" s="1"/>
      <c r="D65" s="17"/>
      <c r="E65" s="1"/>
      <c r="F65" s="62"/>
      <c r="G65" s="401"/>
      <c r="H65" s="75"/>
      <c r="I65" s="2"/>
      <c r="J65" s="771"/>
      <c r="K65" s="2"/>
      <c r="L65" s="2"/>
      <c r="M65" s="2"/>
      <c r="N65" s="2"/>
      <c r="O65" s="789"/>
      <c r="P65" s="875"/>
      <c r="Q65" s="2"/>
      <c r="R65" s="782" t="str">
        <f t="shared" si="0"/>
        <v/>
      </c>
      <c r="S65" s="785"/>
      <c r="T65" s="11"/>
      <c r="U65" s="15"/>
      <c r="V65" s="11"/>
      <c r="W65" s="11"/>
      <c r="X65" s="10"/>
      <c r="Y65" s="1"/>
      <c r="Z65" s="10"/>
      <c r="AA65" s="25"/>
      <c r="AB65" s="16"/>
      <c r="AC65" s="1"/>
      <c r="AD65" s="10"/>
      <c r="AE65" s="10"/>
      <c r="AF65" s="10"/>
      <c r="AG65" s="1"/>
      <c r="AH65" s="1"/>
      <c r="AI65" s="1"/>
      <c r="AJ65" s="1"/>
      <c r="AK65" s="61"/>
      <c r="AL65" s="338"/>
      <c r="AM65" s="372"/>
    </row>
    <row r="66" spans="1:39" s="182" customFormat="1" ht="15" customHeight="1" x14ac:dyDescent="0.2">
      <c r="A66" s="371"/>
      <c r="B66" s="19"/>
      <c r="C66" s="1"/>
      <c r="D66" s="17"/>
      <c r="E66" s="1"/>
      <c r="F66" s="62"/>
      <c r="G66" s="401"/>
      <c r="H66" s="75"/>
      <c r="I66" s="2"/>
      <c r="J66" s="771"/>
      <c r="K66" s="2"/>
      <c r="L66" s="2"/>
      <c r="M66" s="2"/>
      <c r="N66" s="2"/>
      <c r="O66" s="789"/>
      <c r="P66" s="875"/>
      <c r="Q66" s="2"/>
      <c r="R66" s="782" t="str">
        <f t="shared" si="0"/>
        <v/>
      </c>
      <c r="S66" s="785"/>
      <c r="T66" s="11"/>
      <c r="U66" s="15"/>
      <c r="V66" s="11"/>
      <c r="W66" s="11"/>
      <c r="X66" s="10"/>
      <c r="Y66" s="1"/>
      <c r="Z66" s="10"/>
      <c r="AA66" s="25"/>
      <c r="AB66" s="16"/>
      <c r="AC66" s="1"/>
      <c r="AD66" s="10"/>
      <c r="AE66" s="10"/>
      <c r="AF66" s="10"/>
      <c r="AG66" s="1"/>
      <c r="AH66" s="1"/>
      <c r="AI66" s="1"/>
      <c r="AJ66" s="1"/>
      <c r="AK66" s="61"/>
      <c r="AL66" s="338"/>
      <c r="AM66" s="372"/>
    </row>
    <row r="67" spans="1:39" s="182" customFormat="1" ht="15" customHeight="1" x14ac:dyDescent="0.2">
      <c r="A67" s="371"/>
      <c r="B67" s="19"/>
      <c r="C67" s="1"/>
      <c r="D67" s="17"/>
      <c r="E67" s="1"/>
      <c r="F67" s="62"/>
      <c r="G67" s="401"/>
      <c r="H67" s="75"/>
      <c r="I67" s="2"/>
      <c r="J67" s="771"/>
      <c r="K67" s="2"/>
      <c r="L67" s="2"/>
      <c r="M67" s="2"/>
      <c r="N67" s="2"/>
      <c r="O67" s="789"/>
      <c r="P67" s="875"/>
      <c r="Q67" s="2"/>
      <c r="R67" s="782" t="str">
        <f t="shared" si="0"/>
        <v/>
      </c>
      <c r="S67" s="785"/>
      <c r="T67" s="11"/>
      <c r="U67" s="15"/>
      <c r="V67" s="11"/>
      <c r="W67" s="11"/>
      <c r="X67" s="10"/>
      <c r="Y67" s="1"/>
      <c r="Z67" s="10"/>
      <c r="AA67" s="25"/>
      <c r="AB67" s="16"/>
      <c r="AC67" s="1"/>
      <c r="AD67" s="10"/>
      <c r="AE67" s="10"/>
      <c r="AF67" s="10"/>
      <c r="AG67" s="1"/>
      <c r="AH67" s="1"/>
      <c r="AI67" s="1"/>
      <c r="AJ67" s="1"/>
      <c r="AK67" s="61"/>
      <c r="AL67" s="338"/>
      <c r="AM67" s="372"/>
    </row>
    <row r="68" spans="1:39" s="182" customFormat="1" ht="15" customHeight="1" x14ac:dyDescent="0.2">
      <c r="A68" s="371"/>
      <c r="B68" s="19"/>
      <c r="C68" s="1"/>
      <c r="D68" s="17"/>
      <c r="E68" s="1"/>
      <c r="F68" s="62"/>
      <c r="G68" s="401"/>
      <c r="H68" s="75"/>
      <c r="I68" s="2"/>
      <c r="J68" s="771"/>
      <c r="K68" s="2"/>
      <c r="L68" s="2"/>
      <c r="M68" s="2"/>
      <c r="N68" s="2"/>
      <c r="O68" s="789"/>
      <c r="P68" s="875"/>
      <c r="Q68" s="2"/>
      <c r="R68" s="782" t="str">
        <f t="shared" si="0"/>
        <v/>
      </c>
      <c r="S68" s="785"/>
      <c r="T68" s="11"/>
      <c r="U68" s="15"/>
      <c r="V68" s="11"/>
      <c r="W68" s="11"/>
      <c r="X68" s="10"/>
      <c r="Y68" s="1"/>
      <c r="Z68" s="10"/>
      <c r="AA68" s="25"/>
      <c r="AB68" s="16"/>
      <c r="AC68" s="1"/>
      <c r="AD68" s="10"/>
      <c r="AE68" s="10"/>
      <c r="AF68" s="10"/>
      <c r="AG68" s="1"/>
      <c r="AH68" s="1"/>
      <c r="AI68" s="1"/>
      <c r="AJ68" s="1"/>
      <c r="AK68" s="61"/>
      <c r="AL68" s="338"/>
      <c r="AM68" s="372"/>
    </row>
    <row r="69" spans="1:39" s="182" customFormat="1" ht="15" customHeight="1" x14ac:dyDescent="0.2">
      <c r="A69" s="371"/>
      <c r="B69" s="19"/>
      <c r="C69" s="1"/>
      <c r="D69" s="17"/>
      <c r="E69" s="1"/>
      <c r="F69" s="62"/>
      <c r="G69" s="401"/>
      <c r="H69" s="75"/>
      <c r="I69" s="2"/>
      <c r="J69" s="771"/>
      <c r="K69" s="2"/>
      <c r="L69" s="2"/>
      <c r="M69" s="2"/>
      <c r="N69" s="2"/>
      <c r="O69" s="789"/>
      <c r="P69" s="875"/>
      <c r="Q69" s="2"/>
      <c r="R69" s="782" t="str">
        <f t="shared" si="0"/>
        <v/>
      </c>
      <c r="S69" s="785"/>
      <c r="T69" s="11"/>
      <c r="U69" s="15"/>
      <c r="V69" s="11"/>
      <c r="W69" s="11"/>
      <c r="X69" s="10"/>
      <c r="Y69" s="1"/>
      <c r="Z69" s="10"/>
      <c r="AA69" s="25"/>
      <c r="AB69" s="16"/>
      <c r="AC69" s="1"/>
      <c r="AD69" s="10"/>
      <c r="AE69" s="10"/>
      <c r="AF69" s="10"/>
      <c r="AG69" s="1"/>
      <c r="AH69" s="1"/>
      <c r="AI69" s="1"/>
      <c r="AJ69" s="1"/>
      <c r="AK69" s="61"/>
      <c r="AL69" s="338"/>
      <c r="AM69" s="372"/>
    </row>
    <row r="70" spans="1:39" s="182" customFormat="1" ht="15" customHeight="1" thickBot="1" x14ac:dyDescent="0.25">
      <c r="A70" s="371"/>
      <c r="B70" s="20"/>
      <c r="C70" s="21"/>
      <c r="D70" s="22"/>
      <c r="E70" s="21"/>
      <c r="F70" s="63"/>
      <c r="G70" s="402"/>
      <c r="H70" s="76"/>
      <c r="I70" s="23"/>
      <c r="J70" s="772"/>
      <c r="K70" s="23"/>
      <c r="L70" s="23"/>
      <c r="M70" s="23"/>
      <c r="N70" s="23"/>
      <c r="O70" s="790"/>
      <c r="P70" s="876"/>
      <c r="Q70" s="23"/>
      <c r="R70" s="783" t="str">
        <f t="shared" si="0"/>
        <v/>
      </c>
      <c r="S70" s="786"/>
      <c r="T70" s="23"/>
      <c r="U70" s="26"/>
      <c r="V70" s="23"/>
      <c r="W70" s="23"/>
      <c r="X70" s="21"/>
      <c r="Y70" s="21"/>
      <c r="Z70" s="21"/>
      <c r="AA70" s="21"/>
      <c r="AB70" s="27" t="str">
        <f>IF(AA70,I70/AA70,"")</f>
        <v/>
      </c>
      <c r="AC70" s="21"/>
      <c r="AD70" s="21"/>
      <c r="AE70" s="21"/>
      <c r="AF70" s="21"/>
      <c r="AG70" s="21"/>
      <c r="AH70" s="21"/>
      <c r="AI70" s="21"/>
      <c r="AJ70" s="21"/>
      <c r="AK70" s="63"/>
      <c r="AL70" s="340"/>
      <c r="AM70" s="373"/>
    </row>
    <row r="71" spans="1:39" s="468" customFormat="1" x14ac:dyDescent="0.25">
      <c r="A71" s="740"/>
      <c r="B71" s="740" t="s">
        <v>278</v>
      </c>
      <c r="C71" s="740"/>
      <c r="D71" s="741"/>
      <c r="E71" s="741"/>
      <c r="F71" s="741"/>
      <c r="G71" s="742"/>
      <c r="H71" s="740"/>
      <c r="I71" s="743" t="str">
        <f t="shared" ref="I71:O71" si="2">IF(SUM(I11:I70)&gt;0,SUM(I11:I70),"")</f>
        <v/>
      </c>
      <c r="J71" s="743" t="str">
        <f t="shared" si="2"/>
        <v/>
      </c>
      <c r="K71" s="743" t="str">
        <f t="shared" si="2"/>
        <v/>
      </c>
      <c r="L71" s="743" t="str">
        <f t="shared" si="2"/>
        <v/>
      </c>
      <c r="M71" s="743" t="str">
        <f t="shared" si="2"/>
        <v/>
      </c>
      <c r="N71" s="743" t="str">
        <f t="shared" si="2"/>
        <v/>
      </c>
      <c r="O71" s="775" t="str">
        <f t="shared" si="2"/>
        <v/>
      </c>
      <c r="P71" s="775"/>
      <c r="Q71" s="743" t="str">
        <f>IF(SUM(Q11:Q70)&gt;0,SUM(Q11:Q70),"")</f>
        <v/>
      </c>
      <c r="R71" s="743" t="str">
        <f>IF(SUM(R11:R70)&gt;0,SUM(R11:R70),"")</f>
        <v/>
      </c>
      <c r="S71" s="743"/>
      <c r="T71" s="743"/>
      <c r="U71" s="743"/>
      <c r="V71" s="743"/>
      <c r="W71" s="743"/>
      <c r="X71" s="740"/>
      <c r="Y71" s="740"/>
      <c r="Z71" s="740"/>
      <c r="AA71" s="740"/>
      <c r="AB71" s="740"/>
      <c r="AC71" s="740"/>
      <c r="AD71" s="740"/>
      <c r="AE71" s="740"/>
      <c r="AF71" s="740"/>
      <c r="AG71" s="740"/>
      <c r="AH71" s="740"/>
      <c r="AI71" s="740"/>
      <c r="AJ71" s="740"/>
      <c r="AK71" s="474"/>
      <c r="AL71" s="744"/>
      <c r="AM71" s="467"/>
    </row>
    <row r="72" spans="1:39" x14ac:dyDescent="0.25">
      <c r="A72" s="371"/>
      <c r="B72" s="371"/>
      <c r="C72" s="371"/>
      <c r="D72" s="374"/>
      <c r="E72" s="374"/>
      <c r="F72" s="374"/>
      <c r="G72" s="395"/>
      <c r="H72" s="371"/>
      <c r="I72" s="375"/>
      <c r="J72" s="773"/>
      <c r="K72" s="377"/>
      <c r="L72" s="377"/>
      <c r="M72" s="377"/>
      <c r="N72" s="377"/>
      <c r="O72" s="377"/>
      <c r="P72" s="377"/>
      <c r="Q72" s="377"/>
      <c r="R72" s="377"/>
      <c r="S72" s="377"/>
      <c r="T72" s="377"/>
      <c r="U72" s="377"/>
      <c r="V72" s="377"/>
      <c r="W72" s="377"/>
      <c r="X72" s="371"/>
      <c r="Y72" s="371"/>
      <c r="Z72" s="371"/>
      <c r="AA72" s="371"/>
      <c r="AB72" s="371"/>
      <c r="AC72" s="371"/>
      <c r="AD72" s="371"/>
      <c r="AE72" s="371"/>
      <c r="AF72" s="371"/>
      <c r="AG72" s="371"/>
      <c r="AH72" s="371"/>
      <c r="AI72" s="371"/>
      <c r="AJ72" s="371"/>
    </row>
    <row r="73" spans="1:39" ht="60" customHeight="1" x14ac:dyDescent="0.25">
      <c r="A73" s="379"/>
      <c r="B73" s="379"/>
      <c r="C73" s="379"/>
      <c r="D73" s="1226" t="s">
        <v>817</v>
      </c>
      <c r="E73" s="1226"/>
      <c r="F73" s="1226"/>
      <c r="G73" s="1226"/>
      <c r="H73" s="1226"/>
      <c r="I73" s="1226"/>
      <c r="K73"/>
      <c r="L73"/>
      <c r="M73" s="380"/>
      <c r="N73" s="380"/>
      <c r="O73" s="380"/>
      <c r="P73" s="380"/>
      <c r="Q73" s="380"/>
      <c r="R73" s="380"/>
      <c r="S73" s="380"/>
      <c r="T73" s="380"/>
      <c r="U73" s="380"/>
      <c r="V73" s="380"/>
      <c r="W73" s="380"/>
      <c r="X73" s="379"/>
      <c r="Y73" s="379"/>
      <c r="Z73" s="379"/>
      <c r="AA73" s="379"/>
      <c r="AB73" s="379"/>
      <c r="AC73" s="379"/>
      <c r="AD73" s="379"/>
      <c r="AE73" s="379"/>
      <c r="AF73" s="379"/>
      <c r="AG73" s="379"/>
      <c r="AH73" s="379"/>
      <c r="AI73" s="379"/>
      <c r="AJ73" s="379"/>
    </row>
    <row r="74" spans="1:39" x14ac:dyDescent="0.25">
      <c r="A74" s="379"/>
      <c r="B74" s="379"/>
      <c r="C74" s="379"/>
      <c r="D74" s="12"/>
      <c r="E74" s="12"/>
      <c r="F74" s="12"/>
      <c r="G74" s="396"/>
      <c r="H74" s="12"/>
      <c r="I74" s="12"/>
      <c r="K74"/>
      <c r="L74"/>
      <c r="M74" s="380"/>
      <c r="N74" s="380"/>
      <c r="O74" s="380"/>
      <c r="P74" s="380"/>
      <c r="Q74" s="380"/>
      <c r="R74" s="380"/>
      <c r="S74" s="380"/>
      <c r="T74" s="380"/>
      <c r="U74" s="380"/>
      <c r="V74" s="380"/>
      <c r="W74" s="380"/>
      <c r="X74" s="379"/>
      <c r="Y74" s="379"/>
      <c r="Z74" s="379"/>
      <c r="AA74" s="379"/>
      <c r="AB74" s="379"/>
      <c r="AC74" s="379"/>
      <c r="AD74" s="379"/>
      <c r="AE74" s="379"/>
      <c r="AF74" s="379"/>
      <c r="AG74" s="379"/>
      <c r="AH74" s="379"/>
      <c r="AI74" s="379"/>
      <c r="AJ74" s="379"/>
    </row>
    <row r="75" spans="1:39" x14ac:dyDescent="0.25">
      <c r="A75" s="379"/>
      <c r="B75" s="379"/>
      <c r="C75" s="379"/>
      <c r="D75" s="12"/>
      <c r="E75" s="12"/>
      <c r="F75" s="12"/>
      <c r="G75" s="396"/>
      <c r="H75" s="12"/>
      <c r="I75" s="12"/>
      <c r="K75"/>
      <c r="L75"/>
      <c r="M75" s="380"/>
      <c r="N75" s="380"/>
      <c r="O75" s="380"/>
      <c r="P75" s="380"/>
      <c r="Q75" s="380"/>
      <c r="R75" s="380"/>
      <c r="S75" s="380"/>
      <c r="T75" s="380"/>
      <c r="U75" s="380"/>
      <c r="V75" s="380"/>
      <c r="W75" s="380"/>
      <c r="X75" s="379"/>
      <c r="Y75" s="379"/>
      <c r="Z75" s="379"/>
      <c r="AA75" s="379"/>
      <c r="AB75" s="379"/>
      <c r="AC75" s="379"/>
      <c r="AD75" s="379"/>
      <c r="AE75" s="379"/>
      <c r="AF75" s="379"/>
      <c r="AG75" s="379"/>
      <c r="AH75" s="379"/>
      <c r="AI75" s="379"/>
      <c r="AJ75" s="379"/>
    </row>
    <row r="76" spans="1:39" x14ac:dyDescent="0.25">
      <c r="A76" s="379"/>
      <c r="B76" s="379"/>
      <c r="C76" s="379"/>
      <c r="D76" s="1222"/>
      <c r="E76" s="1222"/>
      <c r="F76" s="1222"/>
      <c r="H76" s="1222"/>
      <c r="I76" s="1222"/>
      <c r="M76" s="380"/>
      <c r="N76" s="380"/>
      <c r="O76" s="380"/>
      <c r="P76" s="380"/>
      <c r="Q76" s="380"/>
      <c r="R76" s="380"/>
      <c r="S76" s="380"/>
      <c r="T76" s="380"/>
      <c r="U76" s="380"/>
      <c r="V76" s="380"/>
      <c r="W76" s="380"/>
      <c r="X76" s="379"/>
      <c r="Y76" s="379"/>
      <c r="Z76" s="379"/>
      <c r="AA76" s="379"/>
      <c r="AB76" s="379"/>
      <c r="AC76" s="379"/>
      <c r="AD76" s="379"/>
      <c r="AE76" s="379"/>
      <c r="AF76" s="379"/>
      <c r="AG76" s="379"/>
      <c r="AH76" s="379"/>
      <c r="AI76" s="379"/>
      <c r="AJ76" s="379"/>
    </row>
    <row r="77" spans="1:39" ht="15" customHeight="1" x14ac:dyDescent="0.25">
      <c r="A77" s="379"/>
      <c r="B77" s="379"/>
      <c r="C77" s="379"/>
      <c r="D77" s="1223"/>
      <c r="E77" s="1223"/>
      <c r="F77" s="1223"/>
      <c r="H77" s="1223"/>
      <c r="I77" s="1223"/>
      <c r="K77"/>
      <c r="L77"/>
      <c r="M77" s="381"/>
      <c r="N77" s="381"/>
      <c r="O77" s="381"/>
      <c r="P77" s="381"/>
      <c r="Q77" s="381"/>
      <c r="R77" s="381"/>
      <c r="S77" s="381"/>
      <c r="T77" s="381"/>
      <c r="U77" s="381"/>
      <c r="V77" s="381"/>
      <c r="W77" s="381"/>
      <c r="X77" s="379"/>
      <c r="Y77" s="379"/>
      <c r="Z77" s="379"/>
      <c r="AA77" s="379"/>
      <c r="AB77" s="379"/>
      <c r="AC77" s="379"/>
      <c r="AD77" s="379"/>
      <c r="AE77" s="379"/>
      <c r="AF77" s="379"/>
      <c r="AG77" s="379"/>
      <c r="AH77" s="379"/>
      <c r="AI77" s="379"/>
      <c r="AJ77" s="379"/>
    </row>
    <row r="78" spans="1:39" ht="15" customHeight="1" x14ac:dyDescent="0.25">
      <c r="A78" s="379"/>
      <c r="B78" s="379"/>
      <c r="C78" s="379"/>
      <c r="D78" s="228" t="s">
        <v>88</v>
      </c>
      <c r="G78" s="397" t="s">
        <v>0</v>
      </c>
      <c r="H78" t="s">
        <v>89</v>
      </c>
      <c r="I78"/>
      <c r="K78"/>
      <c r="L78"/>
      <c r="M78" s="380"/>
      <c r="N78" s="380"/>
      <c r="O78" s="380"/>
      <c r="P78" s="380"/>
      <c r="Q78" s="380"/>
      <c r="R78" s="380"/>
      <c r="S78" s="380"/>
      <c r="T78" s="380"/>
      <c r="U78" s="380"/>
      <c r="V78" s="380"/>
      <c r="W78" s="380"/>
      <c r="X78" s="379"/>
      <c r="Y78" s="379"/>
      <c r="Z78" s="379"/>
      <c r="AA78" s="379"/>
      <c r="AB78" s="379"/>
      <c r="AC78" s="379"/>
      <c r="AD78" s="379"/>
      <c r="AE78" s="379"/>
      <c r="AF78" s="379"/>
      <c r="AG78" s="379"/>
      <c r="AH78" s="379"/>
      <c r="AI78" s="379"/>
      <c r="AJ78" s="379"/>
    </row>
    <row r="79" spans="1:39" ht="15" customHeight="1" x14ac:dyDescent="0.25">
      <c r="A79" s="379"/>
      <c r="B79" s="379"/>
      <c r="C79" s="379"/>
      <c r="D79" s="228"/>
      <c r="H79"/>
      <c r="I79"/>
      <c r="K79"/>
      <c r="L79"/>
      <c r="M79" s="380"/>
      <c r="N79" s="380"/>
      <c r="O79" s="380"/>
      <c r="P79" s="380"/>
      <c r="Q79" s="380"/>
      <c r="R79" s="380"/>
      <c r="S79" s="380"/>
      <c r="T79" s="380"/>
      <c r="U79" s="380"/>
      <c r="V79" s="380"/>
      <c r="W79" s="380"/>
      <c r="X79" s="379"/>
      <c r="Y79" s="379"/>
      <c r="Z79" s="379"/>
      <c r="AA79" s="379"/>
      <c r="AB79" s="379"/>
      <c r="AC79" s="379"/>
      <c r="AD79" s="379"/>
      <c r="AE79" s="379"/>
      <c r="AF79" s="379"/>
      <c r="AG79" s="379"/>
      <c r="AH79" s="379"/>
      <c r="AI79" s="379"/>
      <c r="AJ79" s="379"/>
    </row>
    <row r="80" spans="1:39" ht="15" customHeight="1" x14ac:dyDescent="0.25">
      <c r="A80" s="379"/>
      <c r="B80" s="379"/>
      <c r="C80" s="379"/>
      <c r="D80" s="228"/>
      <c r="H80"/>
      <c r="I80"/>
      <c r="K80"/>
      <c r="L80"/>
      <c r="M80" s="380"/>
      <c r="N80" s="380"/>
      <c r="O80" s="380"/>
      <c r="P80" s="380"/>
      <c r="Q80" s="380"/>
      <c r="R80" s="380"/>
      <c r="S80" s="380"/>
      <c r="T80" s="380"/>
      <c r="U80" s="380"/>
      <c r="V80" s="380"/>
      <c r="W80" s="380"/>
      <c r="X80" s="379"/>
      <c r="Y80" s="379"/>
      <c r="Z80" s="379"/>
      <c r="AA80" s="379"/>
      <c r="AB80" s="379"/>
      <c r="AC80" s="379"/>
      <c r="AD80" s="379"/>
      <c r="AE80" s="379"/>
      <c r="AF80" s="379"/>
      <c r="AG80" s="379"/>
      <c r="AH80" s="379"/>
      <c r="AI80" s="379"/>
      <c r="AJ80" s="379"/>
    </row>
    <row r="81" spans="1:36" ht="15" customHeight="1" x14ac:dyDescent="0.25">
      <c r="A81" s="379"/>
      <c r="B81" s="379"/>
      <c r="C81" s="379"/>
      <c r="D81" s="1222"/>
      <c r="E81" s="1222"/>
      <c r="F81" s="1222"/>
      <c r="G81" s="398"/>
      <c r="H81" s="1222"/>
      <c r="I81" s="1222"/>
      <c r="K81" s="13" t="s">
        <v>0</v>
      </c>
      <c r="M81" s="380"/>
      <c r="N81" s="380"/>
      <c r="O81" s="380"/>
      <c r="P81" s="380"/>
      <c r="Q81" s="380"/>
      <c r="R81" s="380"/>
      <c r="S81" s="380"/>
      <c r="T81" s="380"/>
      <c r="U81" s="380"/>
      <c r="V81" s="380"/>
      <c r="W81" s="380"/>
      <c r="X81" s="379"/>
      <c r="Y81" s="379"/>
      <c r="Z81" s="379"/>
      <c r="AA81" s="379"/>
      <c r="AB81" s="379"/>
      <c r="AC81" s="379"/>
      <c r="AD81" s="379"/>
      <c r="AE81" s="379"/>
      <c r="AF81" s="379"/>
      <c r="AG81" s="379"/>
      <c r="AH81" s="379"/>
      <c r="AI81" s="379"/>
      <c r="AJ81" s="379"/>
    </row>
    <row r="82" spans="1:36" ht="15" customHeight="1" x14ac:dyDescent="0.3">
      <c r="A82" s="379"/>
      <c r="B82" s="379"/>
      <c r="C82" s="379"/>
      <c r="D82" s="1223"/>
      <c r="E82" s="1223"/>
      <c r="F82" s="1223"/>
      <c r="G82" s="398"/>
      <c r="H82" s="1223"/>
      <c r="I82" s="1223"/>
      <c r="K82" s="382"/>
      <c r="L82" s="382"/>
      <c r="M82" s="380"/>
      <c r="N82" s="380"/>
      <c r="O82" s="380"/>
      <c r="P82" s="380"/>
      <c r="Q82" s="380"/>
      <c r="R82" s="380"/>
      <c r="S82" s="380"/>
      <c r="T82" s="380"/>
      <c r="U82" s="380"/>
      <c r="V82" s="380"/>
      <c r="W82" s="380"/>
      <c r="X82" s="379"/>
      <c r="Y82" s="379"/>
      <c r="Z82" s="379"/>
      <c r="AA82" s="379"/>
      <c r="AB82" s="379"/>
      <c r="AC82" s="379"/>
      <c r="AD82" s="379"/>
      <c r="AE82" s="379"/>
      <c r="AF82" s="379"/>
      <c r="AG82" s="379"/>
      <c r="AH82" s="379"/>
      <c r="AI82" s="379"/>
      <c r="AJ82" s="379"/>
    </row>
    <row r="83" spans="1:36" x14ac:dyDescent="0.25">
      <c r="A83" s="379"/>
      <c r="B83" s="379"/>
      <c r="C83" s="379"/>
      <c r="D83" s="383" t="s">
        <v>221</v>
      </c>
      <c r="E83" s="383"/>
      <c r="F83" s="383"/>
      <c r="G83" s="399"/>
      <c r="H83" s="383" t="s">
        <v>105</v>
      </c>
      <c r="I83" s="380"/>
      <c r="J83" s="774"/>
      <c r="K83" s="380"/>
      <c r="L83" s="380"/>
      <c r="M83" s="380"/>
      <c r="N83" s="380"/>
      <c r="O83" s="380"/>
      <c r="P83" s="380"/>
      <c r="Q83" s="380"/>
      <c r="R83" s="380"/>
      <c r="S83" s="380"/>
      <c r="T83" s="380"/>
      <c r="U83" s="380"/>
      <c r="V83" s="380"/>
      <c r="W83" s="380"/>
      <c r="X83" s="379"/>
      <c r="Y83" s="379"/>
      <c r="Z83" s="379"/>
      <c r="AA83" s="379"/>
      <c r="AB83" s="379"/>
      <c r="AC83" s="379"/>
      <c r="AD83" s="379"/>
      <c r="AE83" s="379"/>
      <c r="AF83" s="379"/>
      <c r="AG83" s="379"/>
      <c r="AH83" s="379"/>
      <c r="AI83" s="379"/>
      <c r="AJ83" s="379"/>
    </row>
    <row r="84" spans="1:36" x14ac:dyDescent="0.25">
      <c r="A84" s="379"/>
      <c r="B84" s="379"/>
      <c r="C84" s="379"/>
      <c r="D84" s="383"/>
      <c r="E84" s="383"/>
      <c r="F84" s="383"/>
      <c r="G84" s="399"/>
      <c r="H84" s="383"/>
      <c r="I84" s="380"/>
      <c r="J84" s="774"/>
      <c r="K84" s="380"/>
      <c r="L84" s="380"/>
      <c r="M84" s="380"/>
      <c r="N84" s="380"/>
      <c r="O84" s="380"/>
      <c r="P84" s="380"/>
      <c r="Q84" s="380"/>
      <c r="R84" s="380"/>
      <c r="S84" s="380"/>
      <c r="T84" s="380"/>
      <c r="U84" s="380"/>
      <c r="V84" s="380"/>
      <c r="W84" s="380"/>
      <c r="X84" s="379"/>
      <c r="Y84" s="379"/>
      <c r="Z84" s="379"/>
      <c r="AA84" s="379"/>
      <c r="AB84" s="379"/>
      <c r="AC84" s="379"/>
      <c r="AD84" s="379"/>
      <c r="AE84" s="379"/>
      <c r="AF84" s="379"/>
      <c r="AG84" s="379"/>
      <c r="AH84" s="379"/>
      <c r="AI84" s="379"/>
      <c r="AJ84" s="379"/>
    </row>
    <row r="85" spans="1:36" x14ac:dyDescent="0.25">
      <c r="A85" s="379"/>
      <c r="B85" s="379"/>
      <c r="C85" s="379"/>
      <c r="D85" s="383"/>
      <c r="E85" s="383"/>
      <c r="F85" s="383"/>
      <c r="G85" s="399"/>
      <c r="H85" s="383"/>
      <c r="I85" s="380"/>
      <c r="J85" s="774"/>
      <c r="K85" s="380"/>
      <c r="L85" s="380"/>
      <c r="M85" s="380"/>
      <c r="N85" s="380"/>
      <c r="O85" s="380"/>
      <c r="P85" s="380"/>
      <c r="Q85" s="380"/>
      <c r="R85" s="380"/>
      <c r="S85" s="380"/>
      <c r="T85" s="380"/>
      <c r="U85" s="380"/>
      <c r="V85" s="380"/>
      <c r="W85" s="380"/>
      <c r="X85" s="379"/>
      <c r="Y85" s="379"/>
      <c r="Z85" s="379"/>
      <c r="AA85" s="379"/>
      <c r="AB85" s="379"/>
      <c r="AC85" s="379"/>
      <c r="AD85" s="379"/>
      <c r="AE85" s="379"/>
      <c r="AF85" s="379"/>
      <c r="AG85" s="379"/>
      <c r="AH85" s="379"/>
      <c r="AI85" s="379"/>
      <c r="AJ85" s="379"/>
    </row>
    <row r="86" spans="1:36" x14ac:dyDescent="0.25">
      <c r="A86" s="371"/>
      <c r="B86" s="371"/>
      <c r="C86" s="371"/>
      <c r="D86" s="753"/>
      <c r="E86" s="374"/>
      <c r="F86" s="374"/>
      <c r="G86" s="395"/>
      <c r="H86" s="371"/>
      <c r="I86" s="377"/>
      <c r="J86" s="773"/>
      <c r="K86" s="377"/>
      <c r="L86" s="377"/>
      <c r="M86" s="377"/>
      <c r="N86" s="377"/>
      <c r="O86" s="377"/>
      <c r="P86" s="377"/>
      <c r="Q86" s="377"/>
      <c r="R86" s="377"/>
      <c r="S86" s="377"/>
      <c r="T86" s="377"/>
      <c r="U86" s="377"/>
      <c r="Y86" s="371"/>
      <c r="Z86" s="371"/>
      <c r="AA86" s="371"/>
      <c r="AB86" s="371"/>
      <c r="AC86" s="371"/>
      <c r="AG86" s="371"/>
      <c r="AH86" s="371"/>
      <c r="AI86" s="371"/>
      <c r="AJ86" s="371"/>
    </row>
    <row r="87" spans="1:36" x14ac:dyDescent="0.25">
      <c r="A87" s="371"/>
      <c r="B87" s="371"/>
      <c r="C87" s="371"/>
      <c r="D87" s="374"/>
      <c r="E87" s="374"/>
      <c r="F87" s="374"/>
      <c r="G87" s="395"/>
      <c r="H87" s="371"/>
      <c r="I87" s="377"/>
      <c r="J87" s="773"/>
      <c r="K87" s="377"/>
      <c r="L87" s="377"/>
      <c r="M87" s="377"/>
      <c r="N87" s="377"/>
      <c r="O87" s="377"/>
      <c r="P87" s="377"/>
      <c r="Q87" s="377"/>
      <c r="R87" s="385"/>
      <c r="S87" s="385"/>
      <c r="T87" s="377"/>
      <c r="U87" s="377"/>
      <c r="Y87" s="371"/>
      <c r="Z87" s="371"/>
      <c r="AA87" s="371"/>
      <c r="AB87" s="371"/>
      <c r="AC87" s="371"/>
      <c r="AG87" s="371"/>
      <c r="AH87" s="371"/>
      <c r="AI87" s="371"/>
      <c r="AJ87" s="371"/>
    </row>
    <row r="88" spans="1:36" x14ac:dyDescent="0.25">
      <c r="A88" s="371"/>
      <c r="B88" s="371"/>
      <c r="C88" s="371"/>
      <c r="D88" s="374"/>
      <c r="E88" s="374"/>
      <c r="F88" s="374"/>
      <c r="G88" s="395"/>
      <c r="I88" s="377"/>
      <c r="J88" s="773"/>
      <c r="K88" s="377"/>
      <c r="L88" s="377"/>
      <c r="N88" s="377"/>
      <c r="O88" s="377"/>
      <c r="P88" s="377"/>
      <c r="Q88" s="377"/>
      <c r="R88" s="385"/>
      <c r="S88" s="385"/>
      <c r="T88" s="377"/>
      <c r="U88" s="377"/>
      <c r="W88" s="377"/>
      <c r="Y88" s="371"/>
      <c r="Z88" s="371"/>
      <c r="AA88" s="371"/>
      <c r="AB88" s="371"/>
      <c r="AC88" s="371"/>
      <c r="AG88" s="371"/>
      <c r="AH88" s="371"/>
      <c r="AI88" s="371"/>
      <c r="AJ88" s="371"/>
    </row>
    <row r="89" spans="1:36" x14ac:dyDescent="0.25">
      <c r="A89" s="371"/>
      <c r="B89" s="371"/>
      <c r="C89" s="371"/>
      <c r="D89" s="374"/>
      <c r="E89" s="374"/>
      <c r="F89" s="374"/>
      <c r="G89" s="395"/>
      <c r="I89" s="377"/>
      <c r="J89" s="773"/>
      <c r="K89" s="377"/>
      <c r="L89" s="377"/>
      <c r="N89" s="377"/>
      <c r="O89" s="377"/>
      <c r="P89" s="377"/>
      <c r="Q89" s="377"/>
      <c r="R89" s="385"/>
      <c r="S89" s="385"/>
      <c r="T89" s="377"/>
      <c r="U89" s="377"/>
      <c r="V89" s="377"/>
      <c r="W89" s="377"/>
      <c r="Y89" s="371"/>
      <c r="Z89" s="371"/>
      <c r="AA89" s="371"/>
      <c r="AB89" s="371"/>
      <c r="AC89" s="371"/>
      <c r="AD89" s="371"/>
      <c r="AG89" s="371"/>
      <c r="AH89" s="371"/>
      <c r="AI89" s="371"/>
      <c r="AJ89" s="371"/>
    </row>
    <row r="90" spans="1:36" x14ac:dyDescent="0.25">
      <c r="A90" s="371"/>
      <c r="B90" s="371"/>
      <c r="C90" s="371"/>
      <c r="D90" s="374"/>
      <c r="E90" s="374"/>
      <c r="F90" s="374"/>
      <c r="G90" s="395"/>
      <c r="I90" s="377"/>
      <c r="J90" s="773"/>
      <c r="K90" s="377"/>
      <c r="L90" s="377"/>
      <c r="N90" s="377"/>
      <c r="O90" s="377"/>
      <c r="P90" s="377"/>
      <c r="Q90" s="377"/>
      <c r="R90" s="385"/>
      <c r="S90" s="385"/>
      <c r="T90" s="377"/>
      <c r="U90" s="377"/>
      <c r="V90" s="377"/>
      <c r="W90" s="377"/>
      <c r="Y90" s="371"/>
      <c r="Z90" s="371"/>
      <c r="AA90" s="371"/>
      <c r="AB90" s="371"/>
      <c r="AC90" s="371"/>
      <c r="AD90" s="371"/>
      <c r="AE90" s="371"/>
      <c r="AF90" s="371"/>
      <c r="AG90" s="371"/>
      <c r="AH90" s="371"/>
      <c r="AI90" s="371"/>
      <c r="AJ90" s="371"/>
    </row>
    <row r="91" spans="1:36" x14ac:dyDescent="0.25">
      <c r="A91" s="371"/>
      <c r="B91" s="371"/>
      <c r="C91" s="371"/>
      <c r="D91" s="374"/>
      <c r="E91" s="374"/>
      <c r="F91" s="374"/>
      <c r="G91" s="395"/>
      <c r="I91" s="377"/>
      <c r="J91" s="773"/>
      <c r="K91" s="377"/>
      <c r="L91" s="377"/>
      <c r="M91" s="377"/>
      <c r="N91" s="377"/>
      <c r="O91" s="377"/>
      <c r="P91" s="377"/>
      <c r="Q91" s="377"/>
      <c r="R91" s="385"/>
      <c r="S91" s="385"/>
      <c r="T91" s="377"/>
      <c r="U91" s="377"/>
      <c r="V91" s="377"/>
      <c r="W91" s="377"/>
      <c r="Y91" s="371"/>
      <c r="Z91" s="371"/>
      <c r="AA91" s="371"/>
      <c r="AB91" s="371"/>
      <c r="AC91" s="371"/>
      <c r="AD91" s="371"/>
      <c r="AE91" s="371"/>
      <c r="AF91" s="371"/>
      <c r="AG91" s="371"/>
      <c r="AH91" s="371"/>
      <c r="AI91" s="371"/>
      <c r="AJ91" s="371"/>
    </row>
    <row r="92" spans="1:36" x14ac:dyDescent="0.25">
      <c r="A92" s="371"/>
      <c r="B92" s="371"/>
      <c r="C92" s="371"/>
      <c r="D92" s="374"/>
      <c r="E92" s="374"/>
      <c r="F92" s="374"/>
      <c r="G92" s="395"/>
      <c r="I92" s="377"/>
      <c r="J92" s="773"/>
      <c r="K92" s="377"/>
      <c r="L92" s="377"/>
      <c r="M92" s="377"/>
      <c r="N92" s="377"/>
      <c r="O92" s="377"/>
      <c r="P92" s="377"/>
      <c r="Q92" s="377"/>
      <c r="R92" s="377"/>
      <c r="S92" s="377"/>
      <c r="T92" s="377"/>
      <c r="U92" s="377"/>
      <c r="V92" s="377"/>
      <c r="W92" s="377"/>
      <c r="X92" s="371"/>
      <c r="Y92" s="371"/>
      <c r="Z92" s="371"/>
      <c r="AA92" s="371"/>
      <c r="AB92" s="371"/>
      <c r="AC92" s="371"/>
      <c r="AD92" s="371"/>
      <c r="AE92" s="371"/>
      <c r="AF92" s="371"/>
      <c r="AG92" s="371"/>
      <c r="AH92" s="371"/>
      <c r="AI92" s="371"/>
      <c r="AJ92" s="371"/>
    </row>
    <row r="94" spans="1:36" x14ac:dyDescent="0.25">
      <c r="AA94" s="386"/>
    </row>
    <row r="102" spans="29:29" x14ac:dyDescent="0.25">
      <c r="AC102" s="387"/>
    </row>
  </sheetData>
  <sheetProtection algorithmName="SHA-512" hashValue="cQ6ENUiRSVWlHtOe4OW8+RFtBlRsnUkfxDqeIVMtHVKamKAEVvRm9uLYMXeRJgBO118Ly6vGRa0uBQldiHjSDw==" saltValue="LiCmjlnXJmon4DY4Ewr6Xg==" spinCount="100000" sheet="1" objects="1" scenarios="1" selectLockedCells="1"/>
  <dataConsolidate link="1"/>
  <mergeCells count="18">
    <mergeCell ref="D76:F77"/>
    <mergeCell ref="H76:I77"/>
    <mergeCell ref="D81:F82"/>
    <mergeCell ref="H81:I82"/>
    <mergeCell ref="B3:C3"/>
    <mergeCell ref="D3:F3"/>
    <mergeCell ref="D73:I73"/>
    <mergeCell ref="B2:R2"/>
    <mergeCell ref="U4:V4"/>
    <mergeCell ref="D4:E4"/>
    <mergeCell ref="F4:H4"/>
    <mergeCell ref="I4:J4"/>
    <mergeCell ref="L4:N4"/>
    <mergeCell ref="L5:N5"/>
    <mergeCell ref="L6:N6"/>
    <mergeCell ref="L7:N7"/>
    <mergeCell ref="L8:N8"/>
    <mergeCell ref="O10:P10"/>
  </mergeCells>
  <dataValidations count="16">
    <dataValidation type="list" allowBlank="1" showInputMessage="1" showErrorMessage="1" sqref="E5" xr:uid="{00000000-0002-0000-0500-00000B000000}">
      <formula1>PropBldgDed</formula1>
    </dataValidation>
    <dataValidation type="list" allowBlank="1" showInputMessage="1" showErrorMessage="1" sqref="O6:P6" xr:uid="{00000000-0002-0000-0500-00000C000000}">
      <formula1>$AC$102:$AC$102</formula1>
    </dataValidation>
    <dataValidation type="list" allowBlank="1" showInputMessage="1" showErrorMessage="1" sqref="E8" xr:uid="{00000000-0002-0000-0500-00000D000000}">
      <formula1>"Same As Building,$1000,$2500,$5000,$10000,25000,1%,2%,5%,EXCLUDE Wind-Hail"</formula1>
    </dataValidation>
    <dataValidation type="list" allowBlank="1" showInputMessage="1" showErrorMessage="1" sqref="E7" xr:uid="{00000000-0002-0000-0500-00000E000000}">
      <formula1>PropBieeWait</formula1>
    </dataValidation>
    <dataValidation type="list" allowBlank="1" showInputMessage="1" showErrorMessage="1" sqref="AM11:AM70" xr:uid="{00000000-0002-0000-0500-000000000000}">
      <formula1>$AI$86:$AI$87</formula1>
    </dataValidation>
    <dataValidation type="list" allowBlank="1" showInputMessage="1" showErrorMessage="1" sqref="H11:H70" xr:uid="{00000000-0002-0000-0500-000001000000}">
      <formula1>"Showroom, Sales &amp; Service, Service &amp; Repair, Body Shop, Car Wash / Detail, Storage Lot, Vacant Land, Office, Lessor's Risk (Describe), Other (Describe)"</formula1>
    </dataValidation>
    <dataValidation type="list" allowBlank="1" showInputMessage="1" showErrorMessage="1" sqref="U11:U70" xr:uid="{00000000-0002-0000-0500-000002000000}">
      <formula1>PropImCoin</formula1>
    </dataValidation>
    <dataValidation type="list" allowBlank="1" showInputMessage="1" showErrorMessage="1" sqref="T11:T70" xr:uid="{00000000-0002-0000-0500-000003000000}">
      <formula1>PropValuation</formula1>
    </dataValidation>
    <dataValidation type="list" allowBlank="1" showInputMessage="1" showErrorMessage="1" sqref="V11:V70" xr:uid="{00000000-0002-0000-0500-000004000000}">
      <formula1>PropBieeCovgBasis</formula1>
    </dataValidation>
    <dataValidation type="list" allowBlank="1" showInputMessage="1" showErrorMessage="1" sqref="W11:W70 AK11:AK70" xr:uid="{00000000-0002-0000-0500-000005000000}">
      <formula1>YesNo</formula1>
    </dataValidation>
    <dataValidation type="list" allowBlank="1" showInputMessage="1" showErrorMessage="1" sqref="X11:X70" xr:uid="{00000000-0002-0000-0500-000006000000}">
      <formula1>PropConst</formula1>
    </dataValidation>
    <dataValidation type="list" allowBlank="1" showInputMessage="1" showErrorMessage="1" sqref="AD11:AD70" xr:uid="{00000000-0002-0000-0500-000008000000}">
      <formula1>PropSprinklered</formula1>
    </dataValidation>
    <dataValidation type="list" allowBlank="1" showInputMessage="1" showErrorMessage="1" sqref="AE11:AE70" xr:uid="{00000000-0002-0000-0500-000009000000}">
      <formula1>PropAlarm</formula1>
    </dataValidation>
    <dataValidation type="list" allowBlank="1" showInputMessage="1" showErrorMessage="1" sqref="AF11:AF70" xr:uid="{00000000-0002-0000-0500-00000A000000}">
      <formula1>PropOthSecurity</formula1>
    </dataValidation>
    <dataValidation type="list" allowBlank="1" showInputMessage="1" showErrorMessage="1" sqref="P11:P70" xr:uid="{04792A8A-0560-4111-88A4-661DACA8E256}">
      <formula1>"Awning/Canopy (Non-Comb),Awning/Canopy (Other),Solar Arrays (not on Bldgs),EV Chargers,Fueling (Tanks &amp; Pumps),Other (Describe) "</formula1>
    </dataValidation>
    <dataValidation type="list" allowBlank="1" showInputMessage="1" showErrorMessage="1" sqref="Z11:Z70" xr:uid="{84AEFA0C-4CEB-4487-B424-81C0093BFBEA}">
      <formula1>"1,2,3,4,5,6,7,8,9,10,1X,2X,3X,4X,5X,6X,7X,8X,1Y,2Y,3Y,4Y,5Y,6Y,7Y,8Y"</formula1>
    </dataValidation>
  </dataValidations>
  <printOptions horizontalCentered="1"/>
  <pageMargins left="0.25" right="0.25" top="0.5" bottom="0.45" header="0.25" footer="0.25"/>
  <pageSetup scale="39" pageOrder="overThenDown" orientation="landscape" horizontalDpi="300" verticalDpi="300" r:id="rId1"/>
  <headerFooter>
    <oddFooter xml:space="preserve">&amp;LFAD-APP 0524&amp;CPage &amp;P of &amp;N&amp;R© 2024 Ryan Specialty Group, LLC </oddFooter>
  </headerFooter>
  <ignoredErrors>
    <ignoredError sqref="AB70 AB43:AB49 AB59:AB60 AB15:AB24 AB51:AB57 AB12"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17456" r:id="rId4" name="Check Box 48">
              <controlPr defaultSize="0" autoFill="0" autoLine="0" autoPict="0">
                <anchor moveWithCells="1">
                  <from>
                    <xdr:col>8</xdr:col>
                    <xdr:colOff>133350</xdr:colOff>
                    <xdr:row>3</xdr:row>
                    <xdr:rowOff>257175</xdr:rowOff>
                  </from>
                  <to>
                    <xdr:col>9</xdr:col>
                    <xdr:colOff>771525</xdr:colOff>
                    <xdr:row>5</xdr:row>
                    <xdr:rowOff>0</xdr:rowOff>
                  </to>
                </anchor>
              </controlPr>
            </control>
          </mc:Choice>
        </mc:AlternateContent>
        <mc:AlternateContent xmlns:mc="http://schemas.openxmlformats.org/markup-compatibility/2006">
          <mc:Choice Requires="x14">
            <control shapeId="17457" r:id="rId5" name="Check Box 49">
              <controlPr defaultSize="0" autoFill="0" autoLine="0" autoPict="0">
                <anchor moveWithCells="1">
                  <from>
                    <xdr:col>8</xdr:col>
                    <xdr:colOff>133350</xdr:colOff>
                    <xdr:row>4</xdr:row>
                    <xdr:rowOff>152400</xdr:rowOff>
                  </from>
                  <to>
                    <xdr:col>9</xdr:col>
                    <xdr:colOff>771525</xdr:colOff>
                    <xdr:row>6</xdr:row>
                    <xdr:rowOff>19050</xdr:rowOff>
                  </to>
                </anchor>
              </controlPr>
            </control>
          </mc:Choice>
        </mc:AlternateContent>
        <mc:AlternateContent xmlns:mc="http://schemas.openxmlformats.org/markup-compatibility/2006">
          <mc:Choice Requires="x14">
            <control shapeId="17458" r:id="rId6" name="Check Box 50">
              <controlPr defaultSize="0" autoFill="0" autoLine="0" autoPict="0">
                <anchor moveWithCells="1">
                  <from>
                    <xdr:col>8</xdr:col>
                    <xdr:colOff>133350</xdr:colOff>
                    <xdr:row>5</xdr:row>
                    <xdr:rowOff>152400</xdr:rowOff>
                  </from>
                  <to>
                    <xdr:col>9</xdr:col>
                    <xdr:colOff>942975</xdr:colOff>
                    <xdr:row>7</xdr:row>
                    <xdr:rowOff>9525</xdr:rowOff>
                  </to>
                </anchor>
              </controlPr>
            </control>
          </mc:Choice>
        </mc:AlternateContent>
        <mc:AlternateContent xmlns:mc="http://schemas.openxmlformats.org/markup-compatibility/2006">
          <mc:Choice Requires="x14">
            <control shapeId="17460" r:id="rId7" name="Check Box 52">
              <controlPr defaultSize="0" autoFill="0" autoLine="0" autoPict="0">
                <anchor moveWithCells="1">
                  <from>
                    <xdr:col>5</xdr:col>
                    <xdr:colOff>114300</xdr:colOff>
                    <xdr:row>7</xdr:row>
                    <xdr:rowOff>9525</xdr:rowOff>
                  </from>
                  <to>
                    <xdr:col>7</xdr:col>
                    <xdr:colOff>428625</xdr:colOff>
                    <xdr:row>7</xdr:row>
                    <xdr:rowOff>171450</xdr:rowOff>
                  </to>
                </anchor>
              </controlPr>
            </control>
          </mc:Choice>
        </mc:AlternateContent>
        <mc:AlternateContent xmlns:mc="http://schemas.openxmlformats.org/markup-compatibility/2006">
          <mc:Choice Requires="x14">
            <control shapeId="17461" r:id="rId8" name="Check Box 53">
              <controlPr defaultSize="0" autoFill="0" autoLine="0" autoPict="0">
                <anchor moveWithCells="1">
                  <from>
                    <xdr:col>5</xdr:col>
                    <xdr:colOff>114300</xdr:colOff>
                    <xdr:row>3</xdr:row>
                    <xdr:rowOff>276225</xdr:rowOff>
                  </from>
                  <to>
                    <xdr:col>7</xdr:col>
                    <xdr:colOff>962025</xdr:colOff>
                    <xdr:row>5</xdr:row>
                    <xdr:rowOff>0</xdr:rowOff>
                  </to>
                </anchor>
              </controlPr>
            </control>
          </mc:Choice>
        </mc:AlternateContent>
        <mc:AlternateContent xmlns:mc="http://schemas.openxmlformats.org/markup-compatibility/2006">
          <mc:Choice Requires="x14">
            <control shapeId="17465" r:id="rId9" name="Check Box 57">
              <controlPr defaultSize="0" autoFill="0" autoLine="0" autoPict="0">
                <anchor moveWithCells="1">
                  <from>
                    <xdr:col>5</xdr:col>
                    <xdr:colOff>114300</xdr:colOff>
                    <xdr:row>4</xdr:row>
                    <xdr:rowOff>180975</xdr:rowOff>
                  </from>
                  <to>
                    <xdr:col>7</xdr:col>
                    <xdr:colOff>942975</xdr:colOff>
                    <xdr:row>6</xdr:row>
                    <xdr:rowOff>19050</xdr:rowOff>
                  </to>
                </anchor>
              </controlPr>
            </control>
          </mc:Choice>
        </mc:AlternateContent>
        <mc:AlternateContent xmlns:mc="http://schemas.openxmlformats.org/markup-compatibility/2006">
          <mc:Choice Requires="x14">
            <control shapeId="17468" r:id="rId10" name="Check Box 60">
              <controlPr defaultSize="0" autoFill="0" autoLine="0" autoPict="0">
                <anchor moveWithCells="1">
                  <from>
                    <xdr:col>8</xdr:col>
                    <xdr:colOff>133350</xdr:colOff>
                    <xdr:row>6</xdr:row>
                    <xdr:rowOff>171450</xdr:rowOff>
                  </from>
                  <to>
                    <xdr:col>9</xdr:col>
                    <xdr:colOff>323850</xdr:colOff>
                    <xdr:row>8</xdr:row>
                    <xdr:rowOff>0</xdr:rowOff>
                  </to>
                </anchor>
              </controlPr>
            </control>
          </mc:Choice>
        </mc:AlternateContent>
        <mc:AlternateContent xmlns:mc="http://schemas.openxmlformats.org/markup-compatibility/2006">
          <mc:Choice Requires="x14">
            <control shapeId="17469" r:id="rId11" name="Check Box 61">
              <controlPr defaultSize="0" autoFill="0" autoLine="0" autoPict="0">
                <anchor moveWithCells="1">
                  <from>
                    <xdr:col>5</xdr:col>
                    <xdr:colOff>114300</xdr:colOff>
                    <xdr:row>6</xdr:row>
                    <xdr:rowOff>0</xdr:rowOff>
                  </from>
                  <to>
                    <xdr:col>7</xdr:col>
                    <xdr:colOff>1200150</xdr:colOff>
                    <xdr:row>6</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F000000}">
          <x14:formula1>
            <xm:f>Lists!$M$14:$M$15</xm:f>
          </x14:formula1>
          <xm:sqref>O7:P7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tint="-0.249977111117893"/>
    <pageSetUpPr fitToPage="1"/>
  </sheetPr>
  <dimension ref="A1:AO90"/>
  <sheetViews>
    <sheetView showGridLines="0" zoomScale="85" zoomScaleNormal="85" zoomScalePageLayoutView="80" workbookViewId="0">
      <selection activeCell="B10" sqref="B10"/>
    </sheetView>
  </sheetViews>
  <sheetFormatPr defaultColWidth="9.140625" defaultRowHeight="15" x14ac:dyDescent="0.25"/>
  <cols>
    <col min="1" max="1" width="2.7109375" style="123" customWidth="1"/>
    <col min="2" max="3" width="8.7109375" style="28" customWidth="1"/>
    <col min="4" max="4" width="24.7109375" style="123" customWidth="1"/>
    <col min="5" max="5" width="16.7109375" style="123" customWidth="1"/>
    <col min="6" max="7" width="8.7109375" style="123" customWidth="1"/>
    <col min="8" max="8" width="23.7109375" style="123" customWidth="1"/>
    <col min="9" max="9" width="1.7109375" style="123" customWidth="1"/>
    <col min="10" max="10" width="16.7109375" style="123" customWidth="1"/>
    <col min="11" max="11" width="1.7109375" style="123" customWidth="1"/>
    <col min="12" max="12" width="16.7109375" style="123" customWidth="1"/>
    <col min="13" max="15" width="14.7109375" style="123" customWidth="1"/>
    <col min="16" max="16" width="1.7109375" style="123" customWidth="1"/>
    <col min="17" max="23" width="10.7109375" style="123" customWidth="1"/>
    <col min="24" max="24" width="10.7109375" style="403" customWidth="1"/>
    <col min="25" max="25" width="5.140625" style="123" customWidth="1"/>
    <col min="26" max="27" width="15.28515625" style="123" customWidth="1"/>
    <col min="28" max="16384" width="9.140625" style="123"/>
  </cols>
  <sheetData>
    <row r="1" spans="2:27" ht="15" customHeight="1" x14ac:dyDescent="0.25"/>
    <row r="2" spans="2:27" ht="33" customHeight="1" x14ac:dyDescent="0.3">
      <c r="B2" s="404" t="s">
        <v>437</v>
      </c>
      <c r="C2" s="348"/>
      <c r="D2" s="348"/>
      <c r="E2" s="405"/>
      <c r="F2" s="405"/>
      <c r="G2" s="405"/>
      <c r="H2" s="405"/>
      <c r="I2" s="405"/>
      <c r="J2" s="405"/>
      <c r="K2" s="405"/>
      <c r="M2" s="406"/>
      <c r="N2" s="406"/>
      <c r="O2" s="406"/>
      <c r="P2" s="406"/>
      <c r="R2" s="406"/>
      <c r="S2" s="406"/>
      <c r="T2" s="406"/>
      <c r="U2" s="406"/>
      <c r="V2" s="406"/>
      <c r="W2" s="406"/>
      <c r="X2" s="407"/>
    </row>
    <row r="3" spans="2:27" ht="30" customHeight="1" thickBot="1" x14ac:dyDescent="0.35">
      <c r="B3" s="1224" t="s">
        <v>182</v>
      </c>
      <c r="C3" s="1224"/>
      <c r="D3" s="632" t="str">
        <f>IF('General Info'!D3="","",'General Info'!D3)</f>
        <v/>
      </c>
      <c r="E3" s="408"/>
      <c r="F3" s="408"/>
      <c r="G3" s="408"/>
      <c r="H3" s="408"/>
      <c r="I3" s="408"/>
      <c r="J3" s="408"/>
      <c r="K3" s="408"/>
      <c r="M3" s="409"/>
      <c r="N3" s="409"/>
      <c r="O3" s="410"/>
      <c r="P3" s="410"/>
      <c r="R3" s="410"/>
      <c r="S3" s="410"/>
      <c r="T3" s="410"/>
      <c r="U3" s="410"/>
      <c r="V3" s="410"/>
      <c r="W3" s="410"/>
    </row>
    <row r="4" spans="2:27" ht="23.1" customHeight="1" thickBot="1" x14ac:dyDescent="0.3">
      <c r="B4" s="123"/>
      <c r="C4" s="123"/>
      <c r="E4" s="405"/>
      <c r="F4" s="405"/>
      <c r="G4" s="405"/>
      <c r="H4" s="405"/>
      <c r="I4" s="405"/>
      <c r="J4" s="405"/>
      <c r="K4" s="405"/>
      <c r="L4" s="1231" t="s">
        <v>266</v>
      </c>
      <c r="M4" s="1232"/>
      <c r="N4" s="1232"/>
      <c r="O4" s="1233"/>
      <c r="P4" s="411"/>
      <c r="Q4" s="1231" t="s">
        <v>267</v>
      </c>
      <c r="R4" s="1232"/>
      <c r="S4" s="1232"/>
      <c r="T4" s="1232"/>
      <c r="U4" s="1232"/>
      <c r="V4" s="1232"/>
      <c r="W4" s="1232"/>
      <c r="X4" s="1233"/>
      <c r="Y4" s="28"/>
      <c r="Z4" s="28"/>
      <c r="AA4" s="28"/>
    </row>
    <row r="5" spans="2:27" ht="15" customHeight="1" x14ac:dyDescent="0.25">
      <c r="B5" s="348"/>
      <c r="C5" s="348"/>
      <c r="D5" s="348"/>
      <c r="E5" s="405"/>
      <c r="F5" s="405"/>
      <c r="G5" s="405"/>
      <c r="H5" s="405"/>
      <c r="I5" s="405"/>
      <c r="J5" s="405"/>
      <c r="K5" s="405"/>
      <c r="L5" s="1240" t="s">
        <v>624</v>
      </c>
      <c r="M5" s="1241"/>
      <c r="N5" s="1242" t="s">
        <v>2</v>
      </c>
      <c r="O5" s="1243"/>
      <c r="P5" s="412"/>
      <c r="Q5" s="1249" t="s">
        <v>275</v>
      </c>
      <c r="R5" s="1247" t="s">
        <v>276</v>
      </c>
      <c r="S5" s="1247" t="s">
        <v>280</v>
      </c>
      <c r="T5" s="1247" t="s">
        <v>281</v>
      </c>
      <c r="U5" s="1247" t="s">
        <v>282</v>
      </c>
      <c r="V5" s="1247" t="s">
        <v>603</v>
      </c>
      <c r="W5" s="1251" t="s">
        <v>604</v>
      </c>
      <c r="X5" s="1244" t="s">
        <v>279</v>
      </c>
    </row>
    <row r="6" spans="2:27" ht="15" customHeight="1" x14ac:dyDescent="0.25">
      <c r="B6" s="1216"/>
      <c r="C6" s="1216"/>
      <c r="D6" s="299"/>
      <c r="E6" s="299"/>
      <c r="F6" s="299"/>
      <c r="G6" s="1216"/>
      <c r="H6" s="1216"/>
      <c r="I6" s="413"/>
      <c r="J6" s="413"/>
      <c r="K6" s="413"/>
      <c r="L6" s="1238" t="s">
        <v>625</v>
      </c>
      <c r="M6" s="1239"/>
      <c r="N6" s="1255" t="s">
        <v>85</v>
      </c>
      <c r="O6" s="1256"/>
      <c r="P6" s="412"/>
      <c r="Q6" s="1249"/>
      <c r="R6" s="1247"/>
      <c r="S6" s="1247"/>
      <c r="T6" s="1247"/>
      <c r="U6" s="1247"/>
      <c r="V6" s="1247"/>
      <c r="W6" s="1251"/>
      <c r="X6" s="1245"/>
      <c r="Y6" s="414"/>
      <c r="Z6" s="414"/>
      <c r="AA6" s="414"/>
    </row>
    <row r="7" spans="2:27" ht="15" customHeight="1" x14ac:dyDescent="0.25">
      <c r="B7" s="413"/>
      <c r="C7" s="413"/>
      <c r="D7" s="299"/>
      <c r="E7" s="299"/>
      <c r="F7" s="299"/>
      <c r="G7" s="413"/>
      <c r="H7" s="413"/>
      <c r="I7" s="413"/>
      <c r="J7" s="413"/>
      <c r="K7" s="413"/>
      <c r="L7" s="1238" t="s">
        <v>626</v>
      </c>
      <c r="M7" s="1239"/>
      <c r="N7" s="1253">
        <v>2500</v>
      </c>
      <c r="O7" s="1254"/>
      <c r="P7" s="412"/>
      <c r="Q7" s="1249"/>
      <c r="R7" s="1247"/>
      <c r="S7" s="1247"/>
      <c r="T7" s="1247"/>
      <c r="U7" s="1247"/>
      <c r="V7" s="1247"/>
      <c r="W7" s="1251"/>
      <c r="X7" s="1245"/>
      <c r="Y7" s="414"/>
      <c r="Z7" s="414"/>
      <c r="AA7" s="414"/>
    </row>
    <row r="8" spans="2:27" ht="15" customHeight="1" thickBot="1" x14ac:dyDescent="0.3">
      <c r="B8" s="415"/>
      <c r="C8" s="413"/>
      <c r="D8" s="299"/>
      <c r="E8" s="299"/>
      <c r="F8" s="299"/>
      <c r="G8" s="413"/>
      <c r="H8" s="413"/>
      <c r="I8" s="413"/>
      <c r="J8" s="413"/>
      <c r="K8" s="413"/>
      <c r="L8" s="1234" t="s">
        <v>627</v>
      </c>
      <c r="M8" s="1235"/>
      <c r="N8" s="1236">
        <v>1000</v>
      </c>
      <c r="O8" s="1237"/>
      <c r="P8" s="416"/>
      <c r="Q8" s="1249"/>
      <c r="R8" s="1247"/>
      <c r="S8" s="1247"/>
      <c r="T8" s="1247"/>
      <c r="U8" s="1247"/>
      <c r="V8" s="1247"/>
      <c r="W8" s="1251"/>
      <c r="X8" s="1245"/>
      <c r="Y8" s="414"/>
      <c r="Z8" s="414"/>
      <c r="AA8" s="414"/>
    </row>
    <row r="9" spans="2:27" ht="50.1" customHeight="1" thickBot="1" x14ac:dyDescent="0.3">
      <c r="B9" s="367" t="s">
        <v>1</v>
      </c>
      <c r="C9" s="1229" t="s">
        <v>265</v>
      </c>
      <c r="D9" s="1230"/>
      <c r="E9" s="368" t="s">
        <v>79</v>
      </c>
      <c r="F9" s="368" t="s">
        <v>80</v>
      </c>
      <c r="G9" s="417" t="s">
        <v>81</v>
      </c>
      <c r="H9" s="418" t="s">
        <v>83</v>
      </c>
      <c r="I9" s="419"/>
      <c r="J9" s="420" t="s">
        <v>277</v>
      </c>
      <c r="K9" s="421"/>
      <c r="L9" s="728" t="s">
        <v>312</v>
      </c>
      <c r="M9" s="447" t="s">
        <v>622</v>
      </c>
      <c r="N9" s="792" t="s">
        <v>628</v>
      </c>
      <c r="O9" s="448" t="s">
        <v>623</v>
      </c>
      <c r="P9" s="421"/>
      <c r="Q9" s="1250"/>
      <c r="R9" s="1248"/>
      <c r="S9" s="1248"/>
      <c r="T9" s="1248"/>
      <c r="U9" s="1248"/>
      <c r="V9" s="1248"/>
      <c r="W9" s="1252"/>
      <c r="X9" s="1246"/>
    </row>
    <row r="10" spans="2:27" x14ac:dyDescent="0.25">
      <c r="B10" s="29"/>
      <c r="C10" s="30" t="str">
        <f>IF(B10="","",VLOOKUP(B10,Property!$B$10:$D$1037,3,0))</f>
        <v/>
      </c>
      <c r="D10" s="31"/>
      <c r="E10" s="30" t="str">
        <f>IF(B10="","",VLOOKUP(B10,Property!$B$10:$H$1037,4,0))</f>
        <v/>
      </c>
      <c r="F10" s="32" t="str">
        <f>IF(B10="","",VLOOKUP(B10,Property!$B$10:$H$1037,5,0))</f>
        <v/>
      </c>
      <c r="G10" s="31" t="str">
        <f>IF(B10="","",VLOOKUP(B10,Property!$B$10:$H$1037,6,0))</f>
        <v/>
      </c>
      <c r="H10" s="33" t="str">
        <f>IF(B10="","",VLOOKUP(B10,Property!$B$10:$H$1037,7,0))</f>
        <v/>
      </c>
      <c r="I10" s="60"/>
      <c r="J10" s="435"/>
      <c r="K10" s="59"/>
      <c r="L10" s="34"/>
      <c r="M10" s="64"/>
      <c r="N10" s="834"/>
      <c r="O10" s="793"/>
      <c r="P10" s="423"/>
      <c r="Q10" s="438"/>
      <c r="R10" s="64"/>
      <c r="S10" s="64"/>
      <c r="T10" s="64"/>
      <c r="U10" s="64"/>
      <c r="V10" s="64"/>
      <c r="W10" s="64"/>
      <c r="X10" s="84">
        <f t="shared" ref="X10:X37" si="0">SUM(Q10:W10)</f>
        <v>0</v>
      </c>
    </row>
    <row r="11" spans="2:27" x14ac:dyDescent="0.25">
      <c r="B11" s="37"/>
      <c r="C11" s="38" t="str">
        <f>IF(B11="","",VLOOKUP(B11,Property!$B$10:$D$1037,3,0))</f>
        <v/>
      </c>
      <c r="D11" s="39"/>
      <c r="E11" s="40" t="str">
        <f>IF(B11="","",VLOOKUP(B11,Property!$B$10:$H$1037,4,0))</f>
        <v/>
      </c>
      <c r="F11" s="41" t="str">
        <f>IF(B11="","",VLOOKUP(B11,Property!$B$10:$H$1037,5,0))</f>
        <v/>
      </c>
      <c r="G11" s="42" t="str">
        <f>IF(B11="","",VLOOKUP(B11,Property!$B$10:$H$1037,6,0))</f>
        <v/>
      </c>
      <c r="H11" s="43" t="str">
        <f>IF(B11="","",VLOOKUP(B11,Property!$B$10:$H$1037,7,0))</f>
        <v/>
      </c>
      <c r="I11" s="60"/>
      <c r="J11" s="436"/>
      <c r="K11" s="59"/>
      <c r="L11" s="34"/>
      <c r="M11" s="64"/>
      <c r="N11" s="68"/>
      <c r="O11" s="36"/>
      <c r="P11" s="423"/>
      <c r="Q11" s="439"/>
      <c r="R11" s="66"/>
      <c r="S11" s="66"/>
      <c r="T11" s="66"/>
      <c r="U11" s="66"/>
      <c r="V11" s="66"/>
      <c r="W11" s="66"/>
      <c r="X11" s="85">
        <f t="shared" si="0"/>
        <v>0</v>
      </c>
    </row>
    <row r="12" spans="2:27" x14ac:dyDescent="0.25">
      <c r="B12" s="37"/>
      <c r="C12" s="38" t="str">
        <f>IF(B12="","",VLOOKUP(B12,Property!$B$10:$D$1037,3,0))</f>
        <v/>
      </c>
      <c r="D12" s="39"/>
      <c r="E12" s="40" t="str">
        <f>IF(B12="","",VLOOKUP(B12,Property!$B$10:$H$1037,4,0))</f>
        <v/>
      </c>
      <c r="F12" s="41" t="str">
        <f>IF(B12="","",VLOOKUP(B12,Property!$B$10:$H$1037,5,0))</f>
        <v/>
      </c>
      <c r="G12" s="42" t="str">
        <f>IF(B12="","",VLOOKUP(B12,Property!$B$10:$H$1037,6,0))</f>
        <v/>
      </c>
      <c r="H12" s="43" t="str">
        <f>IF(B12="","",VLOOKUP(B12,Property!$B$10:$H$1037,7,0))</f>
        <v/>
      </c>
      <c r="I12" s="60"/>
      <c r="J12" s="436"/>
      <c r="K12" s="59"/>
      <c r="L12" s="34"/>
      <c r="M12" s="64"/>
      <c r="N12" s="68"/>
      <c r="O12" s="36"/>
      <c r="P12" s="423"/>
      <c r="Q12" s="439"/>
      <c r="R12" s="66"/>
      <c r="S12" s="66"/>
      <c r="T12" s="66"/>
      <c r="U12" s="66"/>
      <c r="V12" s="66"/>
      <c r="W12" s="66"/>
      <c r="X12" s="85">
        <f t="shared" si="0"/>
        <v>0</v>
      </c>
    </row>
    <row r="13" spans="2:27" x14ac:dyDescent="0.25">
      <c r="B13" s="37"/>
      <c r="C13" s="38" t="str">
        <f>IF(B13="","",VLOOKUP(B13,Property!$B$10:$D$1037,3,0))</f>
        <v/>
      </c>
      <c r="D13" s="39"/>
      <c r="E13" s="40" t="str">
        <f>IF(B13="","",VLOOKUP(B13,Property!$B$10:$H$1037,4,0))</f>
        <v/>
      </c>
      <c r="F13" s="41" t="str">
        <f>IF(B13="","",VLOOKUP(B13,Property!$B$10:$H$1037,5,0))</f>
        <v/>
      </c>
      <c r="G13" s="42" t="str">
        <f>IF(B13="","",VLOOKUP(B13,Property!$B$10:$H$1037,6,0))</f>
        <v/>
      </c>
      <c r="H13" s="43" t="str">
        <f>IF(B13="","",VLOOKUP(B13,Property!$B$10:$H$1037,7,0))</f>
        <v/>
      </c>
      <c r="I13" s="60"/>
      <c r="J13" s="436"/>
      <c r="K13" s="59"/>
      <c r="L13" s="34"/>
      <c r="M13" s="64"/>
      <c r="N13" s="68"/>
      <c r="O13" s="36"/>
      <c r="P13" s="423"/>
      <c r="Q13" s="439"/>
      <c r="R13" s="66"/>
      <c r="S13" s="66"/>
      <c r="T13" s="66"/>
      <c r="U13" s="66"/>
      <c r="V13" s="66"/>
      <c r="W13" s="66"/>
      <c r="X13" s="85">
        <f t="shared" si="0"/>
        <v>0</v>
      </c>
    </row>
    <row r="14" spans="2:27" ht="14.25" customHeight="1" x14ac:dyDescent="0.25">
      <c r="B14" s="37"/>
      <c r="C14" s="38" t="str">
        <f>IF(B14="","",VLOOKUP(B14,Property!$B$10:$D$1037,3,0))</f>
        <v/>
      </c>
      <c r="D14" s="39"/>
      <c r="E14" s="40" t="str">
        <f>IF(B14="","",VLOOKUP(B14,Property!$B$10:$H$1037,4,0))</f>
        <v/>
      </c>
      <c r="F14" s="41" t="str">
        <f>IF(B14="","",VLOOKUP(B14,Property!$B$10:$H$1037,5,0))</f>
        <v/>
      </c>
      <c r="G14" s="42" t="str">
        <f>IF(B14="","",VLOOKUP(B14,Property!$B$10:$H$1037,6,0))</f>
        <v/>
      </c>
      <c r="H14" s="43" t="str">
        <f>IF(B14="","",VLOOKUP(B14,Property!$B$10:$H$1037,7,0))</f>
        <v/>
      </c>
      <c r="I14" s="60"/>
      <c r="J14" s="436"/>
      <c r="K14" s="59"/>
      <c r="L14" s="34"/>
      <c r="M14" s="64"/>
      <c r="N14" s="68"/>
      <c r="O14" s="36"/>
      <c r="P14" s="423"/>
      <c r="Q14" s="439"/>
      <c r="R14" s="66"/>
      <c r="S14" s="66"/>
      <c r="T14" s="66"/>
      <c r="U14" s="66"/>
      <c r="V14" s="66"/>
      <c r="W14" s="66"/>
      <c r="X14" s="85">
        <f t="shared" si="0"/>
        <v>0</v>
      </c>
    </row>
    <row r="15" spans="2:27" x14ac:dyDescent="0.25">
      <c r="B15" s="37"/>
      <c r="C15" s="38" t="str">
        <f>IF(B15="","",VLOOKUP(B15,Property!$B$10:$D$1037,3,0))</f>
        <v/>
      </c>
      <c r="D15" s="39"/>
      <c r="E15" s="40" t="str">
        <f>IF(B15="","",VLOOKUP(B15,Property!$B$10:$H$1037,4,0))</f>
        <v/>
      </c>
      <c r="F15" s="41" t="str">
        <f>IF(B15="","",VLOOKUP(B15,Property!$B$10:$H$1037,5,0))</f>
        <v/>
      </c>
      <c r="G15" s="42" t="str">
        <f>IF(B15="","",VLOOKUP(B15,Property!$B$10:$H$1037,6,0))</f>
        <v/>
      </c>
      <c r="H15" s="43" t="str">
        <f>IF(B15="","",VLOOKUP(B15,Property!$B$10:$H$1037,7,0))</f>
        <v/>
      </c>
      <c r="I15" s="60"/>
      <c r="J15" s="436"/>
      <c r="K15" s="59"/>
      <c r="L15" s="34"/>
      <c r="M15" s="64"/>
      <c r="N15" s="68"/>
      <c r="O15" s="36"/>
      <c r="P15" s="423"/>
      <c r="Q15" s="439"/>
      <c r="R15" s="66"/>
      <c r="S15" s="66"/>
      <c r="T15" s="66"/>
      <c r="U15" s="66"/>
      <c r="V15" s="66"/>
      <c r="W15" s="66"/>
      <c r="X15" s="85">
        <f t="shared" si="0"/>
        <v>0</v>
      </c>
    </row>
    <row r="16" spans="2:27" x14ac:dyDescent="0.25">
      <c r="B16" s="37"/>
      <c r="C16" s="38" t="str">
        <f>IF(B16="","",VLOOKUP(B16,Property!$B$10:$D$1037,3,0))</f>
        <v/>
      </c>
      <c r="D16" s="39"/>
      <c r="E16" s="40" t="str">
        <f>IF(B16="","",VLOOKUP(B16,Property!$B$10:$H$1037,4,0))</f>
        <v/>
      </c>
      <c r="F16" s="41" t="str">
        <f>IF(B16="","",VLOOKUP(B16,Property!$B$10:$H$1037,5,0))</f>
        <v/>
      </c>
      <c r="G16" s="42" t="str">
        <f>IF(B16="","",VLOOKUP(B16,Property!$B$10:$H$1037,6,0))</f>
        <v/>
      </c>
      <c r="H16" s="43" t="str">
        <f>IF(B16="","",VLOOKUP(B16,Property!$B$10:$H$1037,7,0))</f>
        <v/>
      </c>
      <c r="I16" s="60"/>
      <c r="J16" s="436"/>
      <c r="K16" s="59"/>
      <c r="L16" s="34"/>
      <c r="M16" s="64"/>
      <c r="N16" s="68"/>
      <c r="O16" s="36"/>
      <c r="P16" s="423"/>
      <c r="Q16" s="439"/>
      <c r="R16" s="66"/>
      <c r="S16" s="66"/>
      <c r="T16" s="66"/>
      <c r="U16" s="66"/>
      <c r="V16" s="66"/>
      <c r="W16" s="66"/>
      <c r="X16" s="85">
        <f t="shared" si="0"/>
        <v>0</v>
      </c>
    </row>
    <row r="17" spans="2:24" x14ac:dyDescent="0.25">
      <c r="B17" s="37"/>
      <c r="C17" s="38" t="str">
        <f>IF(B17="","",VLOOKUP(B17,Property!$B$10:$D$1037,3,0))</f>
        <v/>
      </c>
      <c r="D17" s="39"/>
      <c r="E17" s="40" t="str">
        <f>IF(B17="","",VLOOKUP(B17,Property!$B$10:$H$1037,4,0))</f>
        <v/>
      </c>
      <c r="F17" s="41" t="str">
        <f>IF(B17="","",VLOOKUP(B17,Property!$B$10:$H$1037,5,0))</f>
        <v/>
      </c>
      <c r="G17" s="42" t="str">
        <f>IF(B17="","",VLOOKUP(B17,Property!$B$10:$H$1037,6,0))</f>
        <v/>
      </c>
      <c r="H17" s="43" t="str">
        <f>IF(B17="","",VLOOKUP(B17,Property!$B$10:$H$1037,7,0))</f>
        <v/>
      </c>
      <c r="I17" s="60"/>
      <c r="J17" s="436"/>
      <c r="K17" s="59"/>
      <c r="L17" s="34"/>
      <c r="M17" s="64"/>
      <c r="N17" s="68"/>
      <c r="O17" s="36"/>
      <c r="P17" s="423"/>
      <c r="Q17" s="439"/>
      <c r="R17" s="66"/>
      <c r="S17" s="66"/>
      <c r="T17" s="66"/>
      <c r="U17" s="66"/>
      <c r="V17" s="66"/>
      <c r="W17" s="66"/>
      <c r="X17" s="85">
        <f t="shared" si="0"/>
        <v>0</v>
      </c>
    </row>
    <row r="18" spans="2:24" x14ac:dyDescent="0.25">
      <c r="B18" s="37"/>
      <c r="C18" s="38" t="str">
        <f>IF(B18="","",VLOOKUP(B18,Property!$B$10:$D$1037,3,0))</f>
        <v/>
      </c>
      <c r="D18" s="39"/>
      <c r="E18" s="40" t="str">
        <f>IF(B18="","",VLOOKUP(B18,Property!$B$10:$H$1037,4,0))</f>
        <v/>
      </c>
      <c r="F18" s="41" t="str">
        <f>IF(B18="","",VLOOKUP(B18,Property!$B$10:$H$1037,5,0))</f>
        <v/>
      </c>
      <c r="G18" s="42" t="str">
        <f>IF(B18="","",VLOOKUP(B18,Property!$B$10:$H$1037,6,0))</f>
        <v/>
      </c>
      <c r="H18" s="43" t="str">
        <f>IF(B18="","",VLOOKUP(B18,Property!$B$10:$H$1037,7,0))</f>
        <v/>
      </c>
      <c r="I18" s="60"/>
      <c r="J18" s="436"/>
      <c r="K18" s="59"/>
      <c r="L18" s="34"/>
      <c r="M18" s="64"/>
      <c r="N18" s="68"/>
      <c r="O18" s="36"/>
      <c r="P18" s="423"/>
      <c r="Q18" s="439"/>
      <c r="R18" s="66"/>
      <c r="S18" s="66"/>
      <c r="T18" s="66"/>
      <c r="U18" s="66"/>
      <c r="V18" s="66"/>
      <c r="W18" s="66"/>
      <c r="X18" s="85">
        <f t="shared" si="0"/>
        <v>0</v>
      </c>
    </row>
    <row r="19" spans="2:24" x14ac:dyDescent="0.25">
      <c r="B19" s="37"/>
      <c r="C19" s="38" t="str">
        <f>IF(B19="","",VLOOKUP(B19,Property!$B$10:$D$1037,3,0))</f>
        <v/>
      </c>
      <c r="D19" s="39"/>
      <c r="E19" s="40" t="str">
        <f>IF(B19="","",VLOOKUP(B19,Property!$B$10:$H$1037,4,0))</f>
        <v/>
      </c>
      <c r="F19" s="41" t="str">
        <f>IF(B19="","",VLOOKUP(B19,Property!$B$10:$H$1037,5,0))</f>
        <v/>
      </c>
      <c r="G19" s="42" t="str">
        <f>IF(B19="","",VLOOKUP(B19,Property!$B$10:$H$1037,6,0))</f>
        <v/>
      </c>
      <c r="H19" s="43" t="str">
        <f>IF(B19="","",VLOOKUP(B19,Property!$B$10:$H$1037,7,0))</f>
        <v/>
      </c>
      <c r="I19" s="60"/>
      <c r="J19" s="436"/>
      <c r="K19" s="59"/>
      <c r="L19" s="34"/>
      <c r="M19" s="64"/>
      <c r="N19" s="68"/>
      <c r="O19" s="36"/>
      <c r="P19" s="423"/>
      <c r="Q19" s="439"/>
      <c r="R19" s="66"/>
      <c r="S19" s="66"/>
      <c r="T19" s="66"/>
      <c r="U19" s="66"/>
      <c r="V19" s="66"/>
      <c r="W19" s="66"/>
      <c r="X19" s="85">
        <f t="shared" si="0"/>
        <v>0</v>
      </c>
    </row>
    <row r="20" spans="2:24" x14ac:dyDescent="0.25">
      <c r="B20" s="37"/>
      <c r="C20" s="38" t="str">
        <f>IF(B20="","",VLOOKUP(B20,Property!$B$10:$D$1037,3,0))</f>
        <v/>
      </c>
      <c r="D20" s="39"/>
      <c r="E20" s="40" t="str">
        <f>IF(B20="","",VLOOKUP(B20,Property!$B$10:$H$1037,4,0))</f>
        <v/>
      </c>
      <c r="F20" s="41" t="str">
        <f>IF(B20="","",VLOOKUP(B20,Property!$B$10:$H$1037,5,0))</f>
        <v/>
      </c>
      <c r="G20" s="42" t="str">
        <f>IF(B20="","",VLOOKUP(B20,Property!$B$10:$H$1037,6,0))</f>
        <v/>
      </c>
      <c r="H20" s="43" t="str">
        <f>IF(B20="","",VLOOKUP(B20,Property!$B$10:$H$1037,7,0))</f>
        <v/>
      </c>
      <c r="I20" s="60"/>
      <c r="J20" s="436"/>
      <c r="K20" s="59"/>
      <c r="L20" s="34"/>
      <c r="M20" s="64"/>
      <c r="N20" s="68"/>
      <c r="O20" s="36"/>
      <c r="P20" s="423"/>
      <c r="Q20" s="439"/>
      <c r="R20" s="66"/>
      <c r="S20" s="66"/>
      <c r="T20" s="66"/>
      <c r="U20" s="66"/>
      <c r="V20" s="66"/>
      <c r="W20" s="66"/>
      <c r="X20" s="85">
        <f t="shared" si="0"/>
        <v>0</v>
      </c>
    </row>
    <row r="21" spans="2:24" x14ac:dyDescent="0.25">
      <c r="B21" s="37"/>
      <c r="C21" s="38" t="str">
        <f>IF(B21="","",VLOOKUP(B21,Property!$B$10:$D$1037,3,0))</f>
        <v/>
      </c>
      <c r="D21" s="39"/>
      <c r="E21" s="40" t="str">
        <f>IF(B21="","",VLOOKUP(B21,Property!$B$10:$H$1037,4,0))</f>
        <v/>
      </c>
      <c r="F21" s="41" t="str">
        <f>IF(B21="","",VLOOKUP(B21,Property!$B$10:$H$1037,5,0))</f>
        <v/>
      </c>
      <c r="G21" s="42" t="str">
        <f>IF(B21="","",VLOOKUP(B21,Property!$B$10:$H$1037,6,0))</f>
        <v/>
      </c>
      <c r="H21" s="43" t="str">
        <f>IF(B21="","",VLOOKUP(B21,Property!$B$10:$H$1037,7,0))</f>
        <v/>
      </c>
      <c r="I21" s="60"/>
      <c r="J21" s="436"/>
      <c r="K21" s="59"/>
      <c r="L21" s="34"/>
      <c r="M21" s="64"/>
      <c r="N21" s="68"/>
      <c r="O21" s="36"/>
      <c r="P21" s="423"/>
      <c r="Q21" s="439"/>
      <c r="R21" s="66"/>
      <c r="S21" s="66"/>
      <c r="T21" s="66"/>
      <c r="U21" s="66"/>
      <c r="V21" s="66"/>
      <c r="W21" s="66"/>
      <c r="X21" s="85">
        <f t="shared" si="0"/>
        <v>0</v>
      </c>
    </row>
    <row r="22" spans="2:24" x14ac:dyDescent="0.25">
      <c r="B22" s="37"/>
      <c r="C22" s="38" t="str">
        <f>IF(B22="","",VLOOKUP(B22,Property!$B$10:$D$1037,3,0))</f>
        <v/>
      </c>
      <c r="D22" s="39"/>
      <c r="E22" s="40" t="str">
        <f>IF(B22="","",VLOOKUP(B22,Property!$B$10:$H$1037,4,0))</f>
        <v/>
      </c>
      <c r="F22" s="41" t="str">
        <f>IF(B22="","",VLOOKUP(B22,Property!$B$10:$H$1037,5,0))</f>
        <v/>
      </c>
      <c r="G22" s="42" t="str">
        <f>IF(B22="","",VLOOKUP(B22,Property!$B$10:$H$1037,6,0))</f>
        <v/>
      </c>
      <c r="H22" s="43" t="str">
        <f>IF(B22="","",VLOOKUP(B22,Property!$B$10:$H$1037,7,0))</f>
        <v/>
      </c>
      <c r="I22" s="60"/>
      <c r="J22" s="436"/>
      <c r="K22" s="59"/>
      <c r="L22" s="34"/>
      <c r="M22" s="64"/>
      <c r="N22" s="68"/>
      <c r="O22" s="36"/>
      <c r="P22" s="423"/>
      <c r="Q22" s="439"/>
      <c r="R22" s="66"/>
      <c r="S22" s="66"/>
      <c r="T22" s="66"/>
      <c r="U22" s="66"/>
      <c r="V22" s="66"/>
      <c r="W22" s="66"/>
      <c r="X22" s="85">
        <f t="shared" si="0"/>
        <v>0</v>
      </c>
    </row>
    <row r="23" spans="2:24" x14ac:dyDescent="0.25">
      <c r="B23" s="37"/>
      <c r="C23" s="38" t="str">
        <f>IF(B23="","",VLOOKUP(B23,Property!$B$10:$D$1037,3,0))</f>
        <v/>
      </c>
      <c r="D23" s="39"/>
      <c r="E23" s="40" t="str">
        <f>IF(B23="","",VLOOKUP(B23,Property!$B$10:$H$1037,4,0))</f>
        <v/>
      </c>
      <c r="F23" s="41" t="str">
        <f>IF(B23="","",VLOOKUP(B23,Property!$B$10:$H$1037,5,0))</f>
        <v/>
      </c>
      <c r="G23" s="42" t="str">
        <f>IF(B23="","",VLOOKUP(B23,Property!$B$10:$H$1037,6,0))</f>
        <v/>
      </c>
      <c r="H23" s="43" t="str">
        <f>IF(B23="","",VLOOKUP(B23,Property!$B$10:$H$1037,7,0))</f>
        <v/>
      </c>
      <c r="I23" s="60"/>
      <c r="J23" s="436"/>
      <c r="K23" s="59"/>
      <c r="L23" s="34"/>
      <c r="M23" s="64"/>
      <c r="N23" s="68"/>
      <c r="O23" s="36"/>
      <c r="P23" s="423"/>
      <c r="Q23" s="439"/>
      <c r="R23" s="66"/>
      <c r="S23" s="66"/>
      <c r="T23" s="66"/>
      <c r="U23" s="66"/>
      <c r="V23" s="66"/>
      <c r="W23" s="66"/>
      <c r="X23" s="85">
        <f t="shared" si="0"/>
        <v>0</v>
      </c>
    </row>
    <row r="24" spans="2:24" x14ac:dyDescent="0.25">
      <c r="B24" s="37"/>
      <c r="C24" s="38" t="str">
        <f>IF(B24="","",VLOOKUP(B24,Property!$B$10:$D$1037,3,0))</f>
        <v/>
      </c>
      <c r="D24" s="39"/>
      <c r="E24" s="40" t="str">
        <f>IF(B24="","",VLOOKUP(B24,Property!$B$10:$H$1037,4,0))</f>
        <v/>
      </c>
      <c r="F24" s="41" t="str">
        <f>IF(B24="","",VLOOKUP(B24,Property!$B$10:$H$1037,5,0))</f>
        <v/>
      </c>
      <c r="G24" s="42" t="str">
        <f>IF(B24="","",VLOOKUP(B24,Property!$B$10:$H$1037,6,0))</f>
        <v/>
      </c>
      <c r="H24" s="43" t="str">
        <f>IF(B24="","",VLOOKUP(B24,Property!$B$10:$H$1037,7,0))</f>
        <v/>
      </c>
      <c r="I24" s="60"/>
      <c r="J24" s="436"/>
      <c r="K24" s="59"/>
      <c r="L24" s="34"/>
      <c r="M24" s="64"/>
      <c r="N24" s="68"/>
      <c r="O24" s="36"/>
      <c r="P24" s="423"/>
      <c r="Q24" s="439"/>
      <c r="R24" s="66"/>
      <c r="S24" s="66"/>
      <c r="T24" s="66"/>
      <c r="U24" s="66"/>
      <c r="V24" s="66"/>
      <c r="W24" s="66"/>
      <c r="X24" s="85">
        <f t="shared" si="0"/>
        <v>0</v>
      </c>
    </row>
    <row r="25" spans="2:24" x14ac:dyDescent="0.25">
      <c r="B25" s="37"/>
      <c r="C25" s="38" t="str">
        <f>IF(B25="","",VLOOKUP(B25,Property!$B$10:$D$1037,3,0))</f>
        <v/>
      </c>
      <c r="D25" s="39"/>
      <c r="E25" s="40" t="str">
        <f>IF(B25="","",VLOOKUP(B25,Property!$B$10:$H$1037,4,0))</f>
        <v/>
      </c>
      <c r="F25" s="41" t="str">
        <f>IF(B25="","",VLOOKUP(B25,Property!$B$10:$H$1037,5,0))</f>
        <v/>
      </c>
      <c r="G25" s="42" t="str">
        <f>IF(B25="","",VLOOKUP(B25,Property!$B$10:$H$1037,6,0))</f>
        <v/>
      </c>
      <c r="H25" s="43" t="str">
        <f>IF(B25="","",VLOOKUP(B25,Property!$B$10:$H$1037,7,0))</f>
        <v/>
      </c>
      <c r="I25" s="60"/>
      <c r="J25" s="436"/>
      <c r="K25" s="59"/>
      <c r="L25" s="34"/>
      <c r="M25" s="64"/>
      <c r="N25" s="68"/>
      <c r="O25" s="36"/>
      <c r="P25" s="423"/>
      <c r="Q25" s="439"/>
      <c r="R25" s="66"/>
      <c r="S25" s="66"/>
      <c r="T25" s="66"/>
      <c r="U25" s="66"/>
      <c r="V25" s="66"/>
      <c r="W25" s="66"/>
      <c r="X25" s="85">
        <f t="shared" si="0"/>
        <v>0</v>
      </c>
    </row>
    <row r="26" spans="2:24" x14ac:dyDescent="0.25">
      <c r="B26" s="37"/>
      <c r="C26" s="38" t="str">
        <f>IF(B26="","",VLOOKUP(B26,Property!$B$10:$D$1037,3,0))</f>
        <v/>
      </c>
      <c r="D26" s="39"/>
      <c r="E26" s="40" t="str">
        <f>IF(B26="","",VLOOKUP(B26,Property!$B$10:$H$1037,4,0))</f>
        <v/>
      </c>
      <c r="F26" s="41" t="str">
        <f>IF(B26="","",VLOOKUP(B26,Property!$B$10:$H$1037,5,0))</f>
        <v/>
      </c>
      <c r="G26" s="42" t="str">
        <f>IF(B26="","",VLOOKUP(B26,Property!$B$10:$H$1037,6,0))</f>
        <v/>
      </c>
      <c r="H26" s="43" t="str">
        <f>IF(B26="","",VLOOKUP(B26,Property!$B$10:$H$1037,7,0))</f>
        <v/>
      </c>
      <c r="I26" s="60"/>
      <c r="J26" s="436"/>
      <c r="K26" s="59"/>
      <c r="L26" s="34"/>
      <c r="M26" s="64"/>
      <c r="N26" s="68"/>
      <c r="O26" s="36"/>
      <c r="P26" s="423"/>
      <c r="Q26" s="439"/>
      <c r="R26" s="66"/>
      <c r="S26" s="66"/>
      <c r="T26" s="66"/>
      <c r="U26" s="66"/>
      <c r="V26" s="66"/>
      <c r="W26" s="66"/>
      <c r="X26" s="85">
        <f t="shared" si="0"/>
        <v>0</v>
      </c>
    </row>
    <row r="27" spans="2:24" x14ac:dyDescent="0.25">
      <c r="B27" s="37"/>
      <c r="C27" s="38" t="str">
        <f>IF(B27="","",VLOOKUP(B27,Property!$B$10:$D$1037,3,0))</f>
        <v/>
      </c>
      <c r="D27" s="39"/>
      <c r="E27" s="40" t="str">
        <f>IF(B27="","",VLOOKUP(B27,Property!$B$10:$H$1037,4,0))</f>
        <v/>
      </c>
      <c r="F27" s="41" t="str">
        <f>IF(B27="","",VLOOKUP(B27,Property!$B$10:$H$1037,5,0))</f>
        <v/>
      </c>
      <c r="G27" s="42" t="str">
        <f>IF(B27="","",VLOOKUP(B27,Property!$B$10:$H$1037,6,0))</f>
        <v/>
      </c>
      <c r="H27" s="43" t="str">
        <f>IF(B27="","",VLOOKUP(B27,Property!$B$10:$H$1037,7,0))</f>
        <v/>
      </c>
      <c r="I27" s="60"/>
      <c r="J27" s="436"/>
      <c r="K27" s="59"/>
      <c r="L27" s="34"/>
      <c r="M27" s="64"/>
      <c r="N27" s="68"/>
      <c r="O27" s="36"/>
      <c r="P27" s="423"/>
      <c r="Q27" s="439"/>
      <c r="R27" s="66"/>
      <c r="S27" s="66"/>
      <c r="T27" s="66"/>
      <c r="U27" s="66"/>
      <c r="V27" s="66"/>
      <c r="W27" s="66"/>
      <c r="X27" s="85">
        <f t="shared" si="0"/>
        <v>0</v>
      </c>
    </row>
    <row r="28" spans="2:24" x14ac:dyDescent="0.25">
      <c r="B28" s="37"/>
      <c r="C28" s="38" t="str">
        <f>IF(B28="","",VLOOKUP(B28,Property!$B$10:$D$1037,3,0))</f>
        <v/>
      </c>
      <c r="D28" s="39"/>
      <c r="E28" s="40" t="str">
        <f>IF(B28="","",VLOOKUP(B28,Property!$B$10:$H$1037,4,0))</f>
        <v/>
      </c>
      <c r="F28" s="41" t="str">
        <f>IF(B28="","",VLOOKUP(B28,Property!$B$10:$H$1037,5,0))</f>
        <v/>
      </c>
      <c r="G28" s="42" t="str">
        <f>IF(B28="","",VLOOKUP(B28,Property!$B$10:$H$1037,6,0))</f>
        <v/>
      </c>
      <c r="H28" s="43" t="str">
        <f>IF(B28="","",VLOOKUP(B28,Property!$B$10:$H$1037,7,0))</f>
        <v/>
      </c>
      <c r="I28" s="60"/>
      <c r="J28" s="436"/>
      <c r="K28" s="59"/>
      <c r="L28" s="34"/>
      <c r="M28" s="64"/>
      <c r="N28" s="68"/>
      <c r="O28" s="36"/>
      <c r="P28" s="423"/>
      <c r="Q28" s="439"/>
      <c r="R28" s="66"/>
      <c r="S28" s="66"/>
      <c r="T28" s="66"/>
      <c r="U28" s="66"/>
      <c r="V28" s="66"/>
      <c r="W28" s="66"/>
      <c r="X28" s="85">
        <f t="shared" si="0"/>
        <v>0</v>
      </c>
    </row>
    <row r="29" spans="2:24" x14ac:dyDescent="0.25">
      <c r="B29" s="37"/>
      <c r="C29" s="38" t="str">
        <f>IF(B29="","",VLOOKUP(B29,Property!$B$10:$D$1037,3,0))</f>
        <v/>
      </c>
      <c r="D29" s="39"/>
      <c r="E29" s="40" t="str">
        <f>IF(B29="","",VLOOKUP(B29,Property!$B$10:$H$1037,4,0))</f>
        <v/>
      </c>
      <c r="F29" s="41" t="str">
        <f>IF(B29="","",VLOOKUP(B29,Property!$B$10:$H$1037,5,0))</f>
        <v/>
      </c>
      <c r="G29" s="42" t="str">
        <f>IF(B29="","",VLOOKUP(B29,Property!$B$10:$H$1037,6,0))</f>
        <v/>
      </c>
      <c r="H29" s="43" t="str">
        <f>IF(B29="","",VLOOKUP(B29,Property!$B$10:$H$1037,7,0))</f>
        <v/>
      </c>
      <c r="I29" s="60"/>
      <c r="J29" s="436"/>
      <c r="K29" s="59"/>
      <c r="L29" s="34"/>
      <c r="M29" s="64"/>
      <c r="N29" s="68"/>
      <c r="O29" s="36"/>
      <c r="P29" s="423"/>
      <c r="Q29" s="439"/>
      <c r="R29" s="66"/>
      <c r="S29" s="66"/>
      <c r="T29" s="66"/>
      <c r="U29" s="66"/>
      <c r="V29" s="66"/>
      <c r="W29" s="66"/>
      <c r="X29" s="85">
        <f>SUM(Q29:W29)</f>
        <v>0</v>
      </c>
    </row>
    <row r="30" spans="2:24" x14ac:dyDescent="0.25">
      <c r="B30" s="640"/>
      <c r="C30" s="38" t="str">
        <f>IF(B30="","",VLOOKUP(B30,Property!$B$10:$D$1037,3,0))</f>
        <v/>
      </c>
      <c r="D30" s="39"/>
      <c r="E30" s="38" t="str">
        <f>IF(B30="","",VLOOKUP(B30,Property!$B$10:$H$1037,4,0))</f>
        <v/>
      </c>
      <c r="F30" s="641" t="str">
        <f>IF(B30="","",VLOOKUP(B30,Property!$B$10:$H$1037,5,0))</f>
        <v/>
      </c>
      <c r="G30" s="39" t="str">
        <f>IF(B30="","",VLOOKUP(B30,Property!$B$10:$H$1037,6,0))</f>
        <v/>
      </c>
      <c r="H30" s="642" t="str">
        <f>IF(B30="","",VLOOKUP(B30,Property!$B$10:$H$1037,7,0))</f>
        <v/>
      </c>
      <c r="I30" s="60"/>
      <c r="J30" s="436"/>
      <c r="K30" s="59"/>
      <c r="L30" s="34"/>
      <c r="M30" s="64"/>
      <c r="N30" s="68"/>
      <c r="O30" s="36"/>
      <c r="P30" s="423"/>
      <c r="Q30" s="643"/>
      <c r="R30" s="64"/>
      <c r="S30" s="64"/>
      <c r="T30" s="64"/>
      <c r="U30" s="64"/>
      <c r="V30" s="64"/>
      <c r="W30" s="64"/>
      <c r="X30" s="85">
        <f t="shared" si="0"/>
        <v>0</v>
      </c>
    </row>
    <row r="31" spans="2:24" x14ac:dyDescent="0.25">
      <c r="B31" s="37"/>
      <c r="C31" s="38" t="str">
        <f>IF(B31="","",VLOOKUP(B31,Property!$B$10:$D$1037,3,0))</f>
        <v/>
      </c>
      <c r="D31" s="39"/>
      <c r="E31" s="40" t="str">
        <f>IF(B31="","",VLOOKUP(B31,Property!$B$10:$H$1037,4,0))</f>
        <v/>
      </c>
      <c r="F31" s="41" t="str">
        <f>IF(B31="","",VLOOKUP(B31,Property!$B$10:$H$1037,5,0))</f>
        <v/>
      </c>
      <c r="G31" s="42" t="str">
        <f>IF(B31="","",VLOOKUP(B31,Property!$B$10:$H$1037,6,0))</f>
        <v/>
      </c>
      <c r="H31" s="43" t="str">
        <f>IF(B31="","",VLOOKUP(B31,Property!$B$10:$H$1037,7,0))</f>
        <v/>
      </c>
      <c r="I31" s="60"/>
      <c r="J31" s="436"/>
      <c r="K31" s="59"/>
      <c r="L31" s="34"/>
      <c r="M31" s="64"/>
      <c r="N31" s="68"/>
      <c r="O31" s="36"/>
      <c r="P31" s="423"/>
      <c r="Q31" s="439"/>
      <c r="R31" s="66"/>
      <c r="S31" s="66"/>
      <c r="T31" s="66"/>
      <c r="U31" s="66"/>
      <c r="V31" s="66"/>
      <c r="W31" s="66"/>
      <c r="X31" s="85">
        <f t="shared" si="0"/>
        <v>0</v>
      </c>
    </row>
    <row r="32" spans="2:24" x14ac:dyDescent="0.25">
      <c r="B32" s="37"/>
      <c r="C32" s="38" t="str">
        <f>IF(B32="","",VLOOKUP(B32,Property!$B$10:$D$1037,3,0))</f>
        <v/>
      </c>
      <c r="D32" s="39"/>
      <c r="E32" s="40" t="str">
        <f>IF(B32="","",VLOOKUP(B32,Property!$B$10:$H$1037,4,0))</f>
        <v/>
      </c>
      <c r="F32" s="41" t="str">
        <f>IF(B32="","",VLOOKUP(B32,Property!$B$10:$H$1037,5,0))</f>
        <v/>
      </c>
      <c r="G32" s="42" t="str">
        <f>IF(B32="","",VLOOKUP(B32,Property!$B$10:$H$1037,6,0))</f>
        <v/>
      </c>
      <c r="H32" s="43" t="str">
        <f>IF(B32="","",VLOOKUP(B32,Property!$B$10:$H$1037,7,0))</f>
        <v/>
      </c>
      <c r="I32" s="60"/>
      <c r="J32" s="436"/>
      <c r="K32" s="59"/>
      <c r="L32" s="34"/>
      <c r="M32" s="64"/>
      <c r="N32" s="68"/>
      <c r="O32" s="36"/>
      <c r="P32" s="423"/>
      <c r="Q32" s="439"/>
      <c r="R32" s="66"/>
      <c r="S32" s="66"/>
      <c r="T32" s="66"/>
      <c r="U32" s="66"/>
      <c r="V32" s="66"/>
      <c r="W32" s="66"/>
      <c r="X32" s="85">
        <f t="shared" si="0"/>
        <v>0</v>
      </c>
    </row>
    <row r="33" spans="2:24" x14ac:dyDescent="0.25">
      <c r="B33" s="37"/>
      <c r="C33" s="38" t="str">
        <f>IF(B33="","",VLOOKUP(B33,Property!$B$10:$D$1037,3,0))</f>
        <v/>
      </c>
      <c r="D33" s="39"/>
      <c r="E33" s="40" t="str">
        <f>IF(B33="","",VLOOKUP(B33,Property!$B$10:$H$1037,4,0))</f>
        <v/>
      </c>
      <c r="F33" s="41" t="str">
        <f>IF(B33="","",VLOOKUP(B33,Property!$B$10:$H$1037,5,0))</f>
        <v/>
      </c>
      <c r="G33" s="42" t="str">
        <f>IF(B33="","",VLOOKUP(B33,Property!$B$10:$H$1037,6,0))</f>
        <v/>
      </c>
      <c r="H33" s="43" t="str">
        <f>IF(B33="","",VLOOKUP(B33,Property!$B$10:$H$1037,7,0))</f>
        <v/>
      </c>
      <c r="I33" s="60"/>
      <c r="J33" s="436"/>
      <c r="K33" s="59"/>
      <c r="L33" s="34"/>
      <c r="M33" s="64"/>
      <c r="N33" s="68"/>
      <c r="O33" s="36"/>
      <c r="P33" s="423"/>
      <c r="Q33" s="439"/>
      <c r="R33" s="66"/>
      <c r="S33" s="66"/>
      <c r="T33" s="66"/>
      <c r="U33" s="66"/>
      <c r="V33" s="66"/>
      <c r="W33" s="66"/>
      <c r="X33" s="85">
        <f t="shared" si="0"/>
        <v>0</v>
      </c>
    </row>
    <row r="34" spans="2:24" x14ac:dyDescent="0.25">
      <c r="B34" s="37"/>
      <c r="C34" s="38" t="str">
        <f>IF(B34="","",VLOOKUP(B34,Property!$B$10:$D$1037,3,0))</f>
        <v/>
      </c>
      <c r="D34" s="39"/>
      <c r="E34" s="40" t="str">
        <f>IF(B34="","",VLOOKUP(B34,Property!$B$10:$H$1037,4,0))</f>
        <v/>
      </c>
      <c r="F34" s="41" t="str">
        <f>IF(B34="","",VLOOKUP(B34,Property!$B$10:$H$1037,5,0))</f>
        <v/>
      </c>
      <c r="G34" s="42" t="str">
        <f>IF(B34="","",VLOOKUP(B34,Property!$B$10:$H$1037,6,0))</f>
        <v/>
      </c>
      <c r="H34" s="43" t="str">
        <f>IF(B34="","",VLOOKUP(B34,Property!$B$10:$H$1037,7,0))</f>
        <v/>
      </c>
      <c r="I34" s="60"/>
      <c r="J34" s="436"/>
      <c r="K34" s="59"/>
      <c r="L34" s="34"/>
      <c r="M34" s="64"/>
      <c r="N34" s="68"/>
      <c r="O34" s="36"/>
      <c r="P34" s="423"/>
      <c r="Q34" s="439"/>
      <c r="R34" s="66"/>
      <c r="S34" s="66"/>
      <c r="T34" s="66"/>
      <c r="U34" s="66"/>
      <c r="V34" s="66"/>
      <c r="W34" s="66"/>
      <c r="X34" s="85">
        <f t="shared" si="0"/>
        <v>0</v>
      </c>
    </row>
    <row r="35" spans="2:24" x14ac:dyDescent="0.25">
      <c r="B35" s="37"/>
      <c r="C35" s="38" t="str">
        <f>IF(B35="","",VLOOKUP(B35,Property!$B$10:$D$1037,3,0))</f>
        <v/>
      </c>
      <c r="D35" s="39"/>
      <c r="E35" s="40" t="str">
        <f>IF(B35="","",VLOOKUP(B35,Property!$B$10:$H$1037,4,0))</f>
        <v/>
      </c>
      <c r="F35" s="41" t="str">
        <f>IF(B35="","",VLOOKUP(B35,Property!$B$10:$H$1037,5,0))</f>
        <v/>
      </c>
      <c r="G35" s="42" t="str">
        <f>IF(B35="","",VLOOKUP(B35,Property!$B$10:$H$1037,6,0))</f>
        <v/>
      </c>
      <c r="H35" s="43" t="str">
        <f>IF(B35="","",VLOOKUP(B35,Property!$B$10:$H$1037,7,0))</f>
        <v/>
      </c>
      <c r="I35" s="60"/>
      <c r="J35" s="436"/>
      <c r="K35" s="59"/>
      <c r="L35" s="34"/>
      <c r="M35" s="64"/>
      <c r="N35" s="68"/>
      <c r="O35" s="36"/>
      <c r="P35" s="423"/>
      <c r="Q35" s="439"/>
      <c r="R35" s="66"/>
      <c r="S35" s="66"/>
      <c r="T35" s="66"/>
      <c r="U35" s="66"/>
      <c r="V35" s="66"/>
      <c r="W35" s="66"/>
      <c r="X35" s="85">
        <f t="shared" si="0"/>
        <v>0</v>
      </c>
    </row>
    <row r="36" spans="2:24" x14ac:dyDescent="0.25">
      <c r="B36" s="37"/>
      <c r="C36" s="38" t="str">
        <f>IF(B36="","",VLOOKUP(B36,Property!$B$10:$D$1037,3,0))</f>
        <v/>
      </c>
      <c r="D36" s="39"/>
      <c r="E36" s="40" t="str">
        <f>IF(B36="","",VLOOKUP(B36,Property!$B$10:$H$1037,4,0))</f>
        <v/>
      </c>
      <c r="F36" s="41" t="str">
        <f>IF(B36="","",VLOOKUP(B36,Property!$B$10:$H$1037,5,0))</f>
        <v/>
      </c>
      <c r="G36" s="42" t="str">
        <f>IF(B36="","",VLOOKUP(B36,Property!$B$10:$H$1037,6,0))</f>
        <v/>
      </c>
      <c r="H36" s="43" t="str">
        <f>IF(B36="","",VLOOKUP(B36,Property!$B$10:$H$1037,7,0))</f>
        <v/>
      </c>
      <c r="I36" s="60"/>
      <c r="J36" s="436"/>
      <c r="K36" s="59"/>
      <c r="L36" s="34"/>
      <c r="M36" s="64"/>
      <c r="N36" s="68"/>
      <c r="O36" s="36"/>
      <c r="P36" s="423"/>
      <c r="Q36" s="439"/>
      <c r="R36" s="66"/>
      <c r="S36" s="66"/>
      <c r="T36" s="66"/>
      <c r="U36" s="66"/>
      <c r="V36" s="66"/>
      <c r="W36" s="66"/>
      <c r="X36" s="85">
        <f t="shared" si="0"/>
        <v>0</v>
      </c>
    </row>
    <row r="37" spans="2:24" x14ac:dyDescent="0.25">
      <c r="B37" s="37"/>
      <c r="C37" s="38" t="str">
        <f>IF(B37="","",VLOOKUP(B37,Property!$B$10:$D$1037,3,0))</f>
        <v/>
      </c>
      <c r="D37" s="39"/>
      <c r="E37" s="40" t="str">
        <f>IF(B37="","",VLOOKUP(B37,Property!$B$10:$H$1037,4,0))</f>
        <v/>
      </c>
      <c r="F37" s="41" t="str">
        <f>IF(B37="","",VLOOKUP(B37,Property!$B$10:$H$1037,5,0))</f>
        <v/>
      </c>
      <c r="G37" s="42" t="str">
        <f>IF(B37="","",VLOOKUP(B37,Property!$B$10:$H$1037,6,0))</f>
        <v/>
      </c>
      <c r="H37" s="43" t="str">
        <f>IF(B37="","",VLOOKUP(B37,Property!$B$10:$H$1037,7,0))</f>
        <v/>
      </c>
      <c r="I37" s="60"/>
      <c r="J37" s="436"/>
      <c r="K37" s="59"/>
      <c r="L37" s="34"/>
      <c r="M37" s="64"/>
      <c r="N37" s="68"/>
      <c r="O37" s="36"/>
      <c r="P37" s="423"/>
      <c r="Q37" s="439"/>
      <c r="R37" s="66"/>
      <c r="S37" s="66"/>
      <c r="T37" s="66"/>
      <c r="U37" s="66"/>
      <c r="V37" s="66"/>
      <c r="W37" s="66"/>
      <c r="X37" s="85">
        <f t="shared" si="0"/>
        <v>0</v>
      </c>
    </row>
    <row r="38" spans="2:24" x14ac:dyDescent="0.25">
      <c r="B38" s="37"/>
      <c r="C38" s="38" t="str">
        <f>IF(B38="","",VLOOKUP(B38,Property!$B$10:$D$1037,3,0))</f>
        <v/>
      </c>
      <c r="D38" s="39"/>
      <c r="E38" s="40" t="str">
        <f>IF(B38="","",VLOOKUP(B38,Property!$B$10:$H$1037,4,0))</f>
        <v/>
      </c>
      <c r="F38" s="41" t="str">
        <f>IF(B38="","",VLOOKUP(B38,Property!$B$10:$H$1037,5,0))</f>
        <v/>
      </c>
      <c r="G38" s="42" t="str">
        <f>IF(B38="","",VLOOKUP(B38,Property!$B$10:$H$1037,6,0))</f>
        <v/>
      </c>
      <c r="H38" s="43" t="str">
        <f>IF(B38="","",VLOOKUP(B38,Property!$B$10:$H$1037,7,0))</f>
        <v/>
      </c>
      <c r="I38" s="60"/>
      <c r="J38" s="436"/>
      <c r="K38" s="59"/>
      <c r="L38" s="34"/>
      <c r="M38" s="64"/>
      <c r="N38" s="68"/>
      <c r="O38" s="36"/>
      <c r="P38" s="423"/>
      <c r="Q38" s="439"/>
      <c r="R38" s="66"/>
      <c r="S38" s="66"/>
      <c r="T38" s="66"/>
      <c r="U38" s="66"/>
      <c r="V38" s="66"/>
      <c r="W38" s="66"/>
      <c r="X38" s="85">
        <f t="shared" ref="X38:X68" si="1">SUM(Q38:W38)</f>
        <v>0</v>
      </c>
    </row>
    <row r="39" spans="2:24" x14ac:dyDescent="0.25">
      <c r="B39" s="37"/>
      <c r="C39" s="38" t="str">
        <f>IF(B39="","",VLOOKUP(B39,Property!$B$10:$D$1037,3,0))</f>
        <v/>
      </c>
      <c r="D39" s="39"/>
      <c r="E39" s="40" t="str">
        <f>IF(B39="","",VLOOKUP(B39,Property!$B$10:$H$1037,4,0))</f>
        <v/>
      </c>
      <c r="F39" s="41" t="str">
        <f>IF(B39="","",VLOOKUP(B39,Property!$B$10:$H$1037,5,0))</f>
        <v/>
      </c>
      <c r="G39" s="42" t="str">
        <f>IF(B39="","",VLOOKUP(B39,Property!$B$10:$H$1037,6,0))</f>
        <v/>
      </c>
      <c r="H39" s="43" t="str">
        <f>IF(B39="","",VLOOKUP(B39,Property!$B$10:$H$1037,7,0))</f>
        <v/>
      </c>
      <c r="I39" s="60"/>
      <c r="J39" s="436"/>
      <c r="K39" s="59"/>
      <c r="L39" s="34"/>
      <c r="M39" s="64"/>
      <c r="N39" s="68"/>
      <c r="O39" s="36"/>
      <c r="P39" s="423"/>
      <c r="Q39" s="439"/>
      <c r="R39" s="66"/>
      <c r="S39" s="66"/>
      <c r="T39" s="66"/>
      <c r="U39" s="66"/>
      <c r="V39" s="66"/>
      <c r="W39" s="66"/>
      <c r="X39" s="85">
        <f t="shared" si="1"/>
        <v>0</v>
      </c>
    </row>
    <row r="40" spans="2:24" x14ac:dyDescent="0.25">
      <c r="B40" s="37"/>
      <c r="C40" s="38" t="str">
        <f>IF(B40="","",VLOOKUP(B40,Property!$B$10:$D$1037,3,0))</f>
        <v/>
      </c>
      <c r="D40" s="39"/>
      <c r="E40" s="40" t="str">
        <f>IF(B40="","",VLOOKUP(B40,Property!$B$10:$H$1037,4,0))</f>
        <v/>
      </c>
      <c r="F40" s="41" t="str">
        <f>IF(B40="","",VLOOKUP(B40,Property!$B$10:$H$1037,5,0))</f>
        <v/>
      </c>
      <c r="G40" s="42" t="str">
        <f>IF(B40="","",VLOOKUP(B40,Property!$B$10:$H$1037,6,0))</f>
        <v/>
      </c>
      <c r="H40" s="43" t="str">
        <f>IF(B40="","",VLOOKUP(B40,Property!$B$10:$H$1037,7,0))</f>
        <v/>
      </c>
      <c r="I40" s="60"/>
      <c r="J40" s="436"/>
      <c r="K40" s="59"/>
      <c r="L40" s="34"/>
      <c r="M40" s="64"/>
      <c r="N40" s="68"/>
      <c r="O40" s="36"/>
      <c r="P40" s="423"/>
      <c r="Q40" s="439"/>
      <c r="R40" s="66"/>
      <c r="S40" s="66"/>
      <c r="T40" s="66"/>
      <c r="U40" s="66"/>
      <c r="V40" s="66"/>
      <c r="W40" s="66"/>
      <c r="X40" s="85">
        <f t="shared" si="1"/>
        <v>0</v>
      </c>
    </row>
    <row r="41" spans="2:24" x14ac:dyDescent="0.25">
      <c r="B41" s="37"/>
      <c r="C41" s="38" t="str">
        <f>IF(B41="","",VLOOKUP(B41,Property!$B$10:$D$1037,3,0))</f>
        <v/>
      </c>
      <c r="D41" s="39"/>
      <c r="E41" s="40" t="str">
        <f>IF(B41="","",VLOOKUP(B41,Property!$B$10:$H$1037,4,0))</f>
        <v/>
      </c>
      <c r="F41" s="41" t="str">
        <f>IF(B41="","",VLOOKUP(B41,Property!$B$10:$H$1037,5,0))</f>
        <v/>
      </c>
      <c r="G41" s="42" t="str">
        <f>IF(B41="","",VLOOKUP(B41,Property!$B$10:$H$1037,6,0))</f>
        <v/>
      </c>
      <c r="H41" s="43" t="str">
        <f>IF(B41="","",VLOOKUP(B41,Property!$B$10:$H$1037,7,0))</f>
        <v/>
      </c>
      <c r="I41" s="60"/>
      <c r="J41" s="436"/>
      <c r="K41" s="59"/>
      <c r="L41" s="34"/>
      <c r="M41" s="64"/>
      <c r="N41" s="68"/>
      <c r="O41" s="36"/>
      <c r="P41" s="423"/>
      <c r="Q41" s="439"/>
      <c r="R41" s="66"/>
      <c r="S41" s="66"/>
      <c r="T41" s="66"/>
      <c r="U41" s="66"/>
      <c r="V41" s="66"/>
      <c r="W41" s="66"/>
      <c r="X41" s="85">
        <f t="shared" si="1"/>
        <v>0</v>
      </c>
    </row>
    <row r="42" spans="2:24" x14ac:dyDescent="0.25">
      <c r="B42" s="37"/>
      <c r="C42" s="38" t="str">
        <f>IF(B42="","",VLOOKUP(B42,Property!$B$10:$D$1037,3,0))</f>
        <v/>
      </c>
      <c r="D42" s="39"/>
      <c r="E42" s="40" t="str">
        <f>IF(B42="","",VLOOKUP(B42,Property!$B$10:$H$1037,4,0))</f>
        <v/>
      </c>
      <c r="F42" s="41" t="str">
        <f>IF(B42="","",VLOOKUP(B42,Property!$B$10:$H$1037,5,0))</f>
        <v/>
      </c>
      <c r="G42" s="42" t="str">
        <f>IF(B42="","",VLOOKUP(B42,Property!$B$10:$H$1037,6,0))</f>
        <v/>
      </c>
      <c r="H42" s="43" t="str">
        <f>IF(B42="","",VLOOKUP(B42,Property!$B$10:$H$1037,7,0))</f>
        <v/>
      </c>
      <c r="I42" s="60"/>
      <c r="J42" s="436"/>
      <c r="K42" s="59"/>
      <c r="L42" s="34"/>
      <c r="M42" s="64"/>
      <c r="N42" s="68"/>
      <c r="O42" s="36"/>
      <c r="P42" s="423"/>
      <c r="Q42" s="439"/>
      <c r="R42" s="66"/>
      <c r="S42" s="66"/>
      <c r="T42" s="66"/>
      <c r="U42" s="66"/>
      <c r="V42" s="66"/>
      <c r="W42" s="66"/>
      <c r="X42" s="85">
        <f t="shared" si="1"/>
        <v>0</v>
      </c>
    </row>
    <row r="43" spans="2:24" x14ac:dyDescent="0.25">
      <c r="B43" s="37"/>
      <c r="C43" s="38" t="str">
        <f>IF(B43="","",VLOOKUP(B43,Property!$B$10:$D$1037,3,0))</f>
        <v/>
      </c>
      <c r="D43" s="39"/>
      <c r="E43" s="40" t="str">
        <f>IF(B43="","",VLOOKUP(B43,Property!$B$10:$H$1037,4,0))</f>
        <v/>
      </c>
      <c r="F43" s="41" t="str">
        <f>IF(B43="","",VLOOKUP(B43,Property!$B$10:$H$1037,5,0))</f>
        <v/>
      </c>
      <c r="G43" s="42" t="str">
        <f>IF(B43="","",VLOOKUP(B43,Property!$B$10:$H$1037,6,0))</f>
        <v/>
      </c>
      <c r="H43" s="43" t="str">
        <f>IF(B43="","",VLOOKUP(B43,Property!$B$10:$H$1037,7,0))</f>
        <v/>
      </c>
      <c r="I43" s="60"/>
      <c r="J43" s="436"/>
      <c r="K43" s="59"/>
      <c r="L43" s="34"/>
      <c r="M43" s="64"/>
      <c r="N43" s="68"/>
      <c r="O43" s="36"/>
      <c r="P43" s="423"/>
      <c r="Q43" s="439"/>
      <c r="R43" s="66"/>
      <c r="S43" s="66"/>
      <c r="T43" s="66"/>
      <c r="U43" s="66"/>
      <c r="V43" s="66"/>
      <c r="W43" s="66"/>
      <c r="X43" s="85">
        <f t="shared" si="1"/>
        <v>0</v>
      </c>
    </row>
    <row r="44" spans="2:24" x14ac:dyDescent="0.25">
      <c r="B44" s="37"/>
      <c r="C44" s="38" t="str">
        <f>IF(B44="","",VLOOKUP(B44,Property!$B$10:$D$1037,3,0))</f>
        <v/>
      </c>
      <c r="D44" s="39"/>
      <c r="E44" s="40" t="str">
        <f>IF(B44="","",VLOOKUP(B44,Property!$B$10:$H$1037,4,0))</f>
        <v/>
      </c>
      <c r="F44" s="41" t="str">
        <f>IF(B44="","",VLOOKUP(B44,Property!$B$10:$H$1037,5,0))</f>
        <v/>
      </c>
      <c r="G44" s="42" t="str">
        <f>IF(B44="","",VLOOKUP(B44,Property!$B$10:$H$1037,6,0))</f>
        <v/>
      </c>
      <c r="H44" s="43" t="str">
        <f>IF(B44="","",VLOOKUP(B44,Property!$B$10:$H$1037,7,0))</f>
        <v/>
      </c>
      <c r="I44" s="60"/>
      <c r="J44" s="436"/>
      <c r="K44" s="59"/>
      <c r="L44" s="34"/>
      <c r="M44" s="64"/>
      <c r="N44" s="68"/>
      <c r="O44" s="36"/>
      <c r="P44" s="423"/>
      <c r="Q44" s="439"/>
      <c r="R44" s="66"/>
      <c r="S44" s="66"/>
      <c r="T44" s="66"/>
      <c r="U44" s="66"/>
      <c r="V44" s="66"/>
      <c r="W44" s="66"/>
      <c r="X44" s="85">
        <f t="shared" si="1"/>
        <v>0</v>
      </c>
    </row>
    <row r="45" spans="2:24" x14ac:dyDescent="0.25">
      <c r="B45" s="37"/>
      <c r="C45" s="38" t="str">
        <f>IF(B45="","",VLOOKUP(B45,Property!$B$10:$D$1037,3,0))</f>
        <v/>
      </c>
      <c r="D45" s="39"/>
      <c r="E45" s="40" t="str">
        <f>IF(B45="","",VLOOKUP(B45,Property!$B$10:$H$1037,4,0))</f>
        <v/>
      </c>
      <c r="F45" s="41" t="str">
        <f>IF(B45="","",VLOOKUP(B45,Property!$B$10:$H$1037,5,0))</f>
        <v/>
      </c>
      <c r="G45" s="42" t="str">
        <f>IF(B45="","",VLOOKUP(B45,Property!$B$10:$H$1037,6,0))</f>
        <v/>
      </c>
      <c r="H45" s="43" t="str">
        <f>IF(B45="","",VLOOKUP(B45,Property!$B$10:$H$1037,7,0))</f>
        <v/>
      </c>
      <c r="I45" s="60"/>
      <c r="J45" s="436"/>
      <c r="K45" s="59"/>
      <c r="L45" s="34"/>
      <c r="M45" s="64"/>
      <c r="N45" s="68"/>
      <c r="O45" s="36"/>
      <c r="P45" s="423"/>
      <c r="Q45" s="439"/>
      <c r="R45" s="66"/>
      <c r="S45" s="66"/>
      <c r="T45" s="66"/>
      <c r="U45" s="66"/>
      <c r="V45" s="66"/>
      <c r="W45" s="66"/>
      <c r="X45" s="85">
        <f t="shared" si="1"/>
        <v>0</v>
      </c>
    </row>
    <row r="46" spans="2:24" x14ac:dyDescent="0.25">
      <c r="B46" s="37"/>
      <c r="C46" s="38" t="str">
        <f>IF(B46="","",VLOOKUP(B46,Property!$B$10:$D$1037,3,0))</f>
        <v/>
      </c>
      <c r="D46" s="39"/>
      <c r="E46" s="40" t="str">
        <f>IF(B46="","",VLOOKUP(B46,Property!$B$10:$H$1037,4,0))</f>
        <v/>
      </c>
      <c r="F46" s="41" t="str">
        <f>IF(B46="","",VLOOKUP(B46,Property!$B$10:$H$1037,5,0))</f>
        <v/>
      </c>
      <c r="G46" s="42" t="str">
        <f>IF(B46="","",VLOOKUP(B46,Property!$B$10:$H$1037,6,0))</f>
        <v/>
      </c>
      <c r="H46" s="43" t="str">
        <f>IF(B46="","",VLOOKUP(B46,Property!$B$10:$H$1037,7,0))</f>
        <v/>
      </c>
      <c r="I46" s="60"/>
      <c r="J46" s="436"/>
      <c r="K46" s="59"/>
      <c r="L46" s="34"/>
      <c r="M46" s="64"/>
      <c r="N46" s="68"/>
      <c r="O46" s="36"/>
      <c r="P46" s="423"/>
      <c r="Q46" s="439"/>
      <c r="R46" s="66"/>
      <c r="S46" s="66"/>
      <c r="T46" s="66"/>
      <c r="U46" s="66"/>
      <c r="V46" s="66"/>
      <c r="W46" s="66"/>
      <c r="X46" s="85">
        <f t="shared" si="1"/>
        <v>0</v>
      </c>
    </row>
    <row r="47" spans="2:24" x14ac:dyDescent="0.25">
      <c r="B47" s="37"/>
      <c r="C47" s="38" t="str">
        <f>IF(B47="","",VLOOKUP(B47,Property!$B$10:$D$1037,3,0))</f>
        <v/>
      </c>
      <c r="D47" s="39"/>
      <c r="E47" s="40" t="str">
        <f>IF(B47="","",VLOOKUP(B47,Property!$B$10:$H$1037,4,0))</f>
        <v/>
      </c>
      <c r="F47" s="41" t="str">
        <f>IF(B47="","",VLOOKUP(B47,Property!$B$10:$H$1037,5,0))</f>
        <v/>
      </c>
      <c r="G47" s="42" t="str">
        <f>IF(B47="","",VLOOKUP(B47,Property!$B$10:$H$1037,6,0))</f>
        <v/>
      </c>
      <c r="H47" s="43" t="str">
        <f>IF(B47="","",VLOOKUP(B47,Property!$B$10:$H$1037,7,0))</f>
        <v/>
      </c>
      <c r="I47" s="60"/>
      <c r="J47" s="436"/>
      <c r="K47" s="59"/>
      <c r="L47" s="34"/>
      <c r="M47" s="64"/>
      <c r="N47" s="68"/>
      <c r="O47" s="36"/>
      <c r="P47" s="423"/>
      <c r="Q47" s="439"/>
      <c r="R47" s="66"/>
      <c r="S47" s="66"/>
      <c r="T47" s="66"/>
      <c r="U47" s="66"/>
      <c r="V47" s="66"/>
      <c r="W47" s="66"/>
      <c r="X47" s="85">
        <f t="shared" si="1"/>
        <v>0</v>
      </c>
    </row>
    <row r="48" spans="2:24" x14ac:dyDescent="0.25">
      <c r="B48" s="37"/>
      <c r="C48" s="38" t="str">
        <f>IF(B48="","",VLOOKUP(B48,Property!$B$10:$D$1037,3,0))</f>
        <v/>
      </c>
      <c r="D48" s="39"/>
      <c r="E48" s="40" t="str">
        <f>IF(B48="","",VLOOKUP(B48,Property!$B$10:$H$1037,4,0))</f>
        <v/>
      </c>
      <c r="F48" s="41" t="str">
        <f>IF(B48="","",VLOOKUP(B48,Property!$B$10:$H$1037,5,0))</f>
        <v/>
      </c>
      <c r="G48" s="42" t="str">
        <f>IF(B48="","",VLOOKUP(B48,Property!$B$10:$H$1037,6,0))</f>
        <v/>
      </c>
      <c r="H48" s="43" t="str">
        <f>IF(B48="","",VLOOKUP(B48,Property!$B$10:$H$1037,7,0))</f>
        <v/>
      </c>
      <c r="I48" s="60"/>
      <c r="J48" s="436"/>
      <c r="K48" s="59"/>
      <c r="L48" s="34"/>
      <c r="M48" s="64"/>
      <c r="N48" s="68"/>
      <c r="O48" s="36"/>
      <c r="P48" s="423"/>
      <c r="Q48" s="439"/>
      <c r="R48" s="66"/>
      <c r="S48" s="66"/>
      <c r="T48" s="66"/>
      <c r="U48" s="66"/>
      <c r="V48" s="66"/>
      <c r="W48" s="66"/>
      <c r="X48" s="85">
        <f t="shared" si="1"/>
        <v>0</v>
      </c>
    </row>
    <row r="49" spans="2:24" x14ac:dyDescent="0.25">
      <c r="B49" s="37"/>
      <c r="C49" s="38" t="str">
        <f>IF(B49="","",VLOOKUP(B49,Property!$B$10:$D$1037,3,0))</f>
        <v/>
      </c>
      <c r="D49" s="39"/>
      <c r="E49" s="40" t="str">
        <f>IF(B49="","",VLOOKUP(B49,Property!$B$10:$H$1037,4,0))</f>
        <v/>
      </c>
      <c r="F49" s="41" t="str">
        <f>IF(B49="","",VLOOKUP(B49,Property!$B$10:$H$1037,5,0))</f>
        <v/>
      </c>
      <c r="G49" s="42" t="str">
        <f>IF(B49="","",VLOOKUP(B49,Property!$B$10:$H$1037,6,0))</f>
        <v/>
      </c>
      <c r="H49" s="43" t="str">
        <f>IF(B49="","",VLOOKUP(B49,Property!$B$10:$H$1037,7,0))</f>
        <v/>
      </c>
      <c r="I49" s="60"/>
      <c r="J49" s="436"/>
      <c r="K49" s="59"/>
      <c r="L49" s="34"/>
      <c r="M49" s="64"/>
      <c r="N49" s="68"/>
      <c r="O49" s="36"/>
      <c r="P49" s="423"/>
      <c r="Q49" s="439"/>
      <c r="R49" s="66"/>
      <c r="S49" s="66"/>
      <c r="T49" s="66"/>
      <c r="U49" s="66"/>
      <c r="V49" s="66"/>
      <c r="W49" s="66"/>
      <c r="X49" s="85">
        <f t="shared" si="1"/>
        <v>0</v>
      </c>
    </row>
    <row r="50" spans="2:24" x14ac:dyDescent="0.25">
      <c r="B50" s="37"/>
      <c r="C50" s="38" t="str">
        <f>IF(B50="","",VLOOKUP(B50,Property!$B$10:$D$1037,3,0))</f>
        <v/>
      </c>
      <c r="D50" s="39"/>
      <c r="E50" s="40" t="str">
        <f>IF(B50="","",VLOOKUP(B50,Property!$B$10:$H$1037,4,0))</f>
        <v/>
      </c>
      <c r="F50" s="41" t="str">
        <f>IF(B50="","",VLOOKUP(B50,Property!$B$10:$H$1037,5,0))</f>
        <v/>
      </c>
      <c r="G50" s="42" t="str">
        <f>IF(B50="","",VLOOKUP(B50,Property!$B$10:$H$1037,6,0))</f>
        <v/>
      </c>
      <c r="H50" s="43" t="str">
        <f>IF(B50="","",VLOOKUP(B50,Property!$B$10:$H$1037,7,0))</f>
        <v/>
      </c>
      <c r="I50" s="60"/>
      <c r="J50" s="436"/>
      <c r="K50" s="59"/>
      <c r="L50" s="34"/>
      <c r="M50" s="64"/>
      <c r="N50" s="68"/>
      <c r="O50" s="36"/>
      <c r="P50" s="423"/>
      <c r="Q50" s="439"/>
      <c r="R50" s="66"/>
      <c r="S50" s="66"/>
      <c r="T50" s="66"/>
      <c r="U50" s="66"/>
      <c r="V50" s="66"/>
      <c r="W50" s="66"/>
      <c r="X50" s="85">
        <f t="shared" si="1"/>
        <v>0</v>
      </c>
    </row>
    <row r="51" spans="2:24" x14ac:dyDescent="0.25">
      <c r="B51" s="37"/>
      <c r="C51" s="38" t="str">
        <f>IF(B51="","",VLOOKUP(B51,Property!$B$10:$D$1037,3,0))</f>
        <v/>
      </c>
      <c r="D51" s="39"/>
      <c r="E51" s="40" t="str">
        <f>IF(B51="","",VLOOKUP(B51,Property!$B$10:$H$1037,4,0))</f>
        <v/>
      </c>
      <c r="F51" s="41" t="str">
        <f>IF(B51="","",VLOOKUP(B51,Property!$B$10:$H$1037,5,0))</f>
        <v/>
      </c>
      <c r="G51" s="42" t="str">
        <f>IF(B51="","",VLOOKUP(B51,Property!$B$10:$H$1037,6,0))</f>
        <v/>
      </c>
      <c r="H51" s="43" t="str">
        <f>IF(B51="","",VLOOKUP(B51,Property!$B$10:$H$1037,7,0))</f>
        <v/>
      </c>
      <c r="I51" s="60"/>
      <c r="J51" s="436"/>
      <c r="K51" s="59"/>
      <c r="L51" s="34"/>
      <c r="M51" s="64"/>
      <c r="N51" s="68"/>
      <c r="O51" s="36"/>
      <c r="P51" s="423"/>
      <c r="Q51" s="439"/>
      <c r="R51" s="66"/>
      <c r="S51" s="66"/>
      <c r="T51" s="66"/>
      <c r="U51" s="66"/>
      <c r="V51" s="66"/>
      <c r="W51" s="66"/>
      <c r="X51" s="85">
        <f t="shared" si="1"/>
        <v>0</v>
      </c>
    </row>
    <row r="52" spans="2:24" x14ac:dyDescent="0.25">
      <c r="B52" s="37"/>
      <c r="C52" s="38" t="str">
        <f>IF(B52="","",VLOOKUP(B52,Property!$B$10:$D$1037,3,0))</f>
        <v/>
      </c>
      <c r="D52" s="39"/>
      <c r="E52" s="40" t="str">
        <f>IF(B52="","",VLOOKUP(B52,Property!$B$10:$H$1037,4,0))</f>
        <v/>
      </c>
      <c r="F52" s="41" t="str">
        <f>IF(B52="","",VLOOKUP(B52,Property!$B$10:$H$1037,5,0))</f>
        <v/>
      </c>
      <c r="G52" s="42" t="str">
        <f>IF(B52="","",VLOOKUP(B52,Property!$B$10:$H$1037,6,0))</f>
        <v/>
      </c>
      <c r="H52" s="43" t="str">
        <f>IF(B52="","",VLOOKUP(B52,Property!$B$10:$H$1037,7,0))</f>
        <v/>
      </c>
      <c r="I52" s="60"/>
      <c r="J52" s="436"/>
      <c r="K52" s="59"/>
      <c r="L52" s="34"/>
      <c r="M52" s="64"/>
      <c r="N52" s="68"/>
      <c r="O52" s="36"/>
      <c r="P52" s="423"/>
      <c r="Q52" s="439"/>
      <c r="R52" s="66"/>
      <c r="S52" s="66"/>
      <c r="T52" s="66"/>
      <c r="U52" s="66"/>
      <c r="V52" s="66"/>
      <c r="W52" s="66"/>
      <c r="X52" s="85">
        <f t="shared" si="1"/>
        <v>0</v>
      </c>
    </row>
    <row r="53" spans="2:24" x14ac:dyDescent="0.25">
      <c r="B53" s="37"/>
      <c r="C53" s="38" t="str">
        <f>IF(B53="","",VLOOKUP(B53,Property!$B$10:$D$1037,3,0))</f>
        <v/>
      </c>
      <c r="D53" s="39"/>
      <c r="E53" s="40" t="str">
        <f>IF(B53="","",VLOOKUP(B53,Property!$B$10:$H$1037,4,0))</f>
        <v/>
      </c>
      <c r="F53" s="41" t="str">
        <f>IF(B53="","",VLOOKUP(B53,Property!$B$10:$H$1037,5,0))</f>
        <v/>
      </c>
      <c r="G53" s="42" t="str">
        <f>IF(B53="","",VLOOKUP(B53,Property!$B$10:$H$1037,6,0))</f>
        <v/>
      </c>
      <c r="H53" s="43" t="str">
        <f>IF(B53="","",VLOOKUP(B53,Property!$B$10:$H$1037,7,0))</f>
        <v/>
      </c>
      <c r="I53" s="60"/>
      <c r="J53" s="436"/>
      <c r="K53" s="59"/>
      <c r="L53" s="34"/>
      <c r="M53" s="64"/>
      <c r="N53" s="68"/>
      <c r="O53" s="36"/>
      <c r="P53" s="423"/>
      <c r="Q53" s="439"/>
      <c r="R53" s="66"/>
      <c r="S53" s="66"/>
      <c r="T53" s="66"/>
      <c r="U53" s="66"/>
      <c r="V53" s="66"/>
      <c r="W53" s="66"/>
      <c r="X53" s="85">
        <f t="shared" si="1"/>
        <v>0</v>
      </c>
    </row>
    <row r="54" spans="2:24" x14ac:dyDescent="0.25">
      <c r="B54" s="37"/>
      <c r="C54" s="38" t="str">
        <f>IF(B54="","",VLOOKUP(B54,Property!$B$10:$D$1037,3,0))</f>
        <v/>
      </c>
      <c r="D54" s="39"/>
      <c r="E54" s="40" t="str">
        <f>IF(B54="","",VLOOKUP(B54,Property!$B$10:$H$1037,4,0))</f>
        <v/>
      </c>
      <c r="F54" s="41" t="str">
        <f>IF(B54="","",VLOOKUP(B54,Property!$B$10:$H$1037,5,0))</f>
        <v/>
      </c>
      <c r="G54" s="42" t="str">
        <f>IF(B54="","",VLOOKUP(B54,Property!$B$10:$H$1037,6,0))</f>
        <v/>
      </c>
      <c r="H54" s="43" t="str">
        <f>IF(B54="","",VLOOKUP(B54,Property!$B$10:$H$1037,7,0))</f>
        <v/>
      </c>
      <c r="I54" s="60"/>
      <c r="J54" s="436"/>
      <c r="K54" s="59"/>
      <c r="L54" s="34"/>
      <c r="M54" s="64"/>
      <c r="N54" s="68"/>
      <c r="O54" s="36"/>
      <c r="P54" s="423"/>
      <c r="Q54" s="439"/>
      <c r="R54" s="66"/>
      <c r="S54" s="66"/>
      <c r="T54" s="66"/>
      <c r="U54" s="66"/>
      <c r="V54" s="66"/>
      <c r="W54" s="66"/>
      <c r="X54" s="85">
        <f t="shared" si="1"/>
        <v>0</v>
      </c>
    </row>
    <row r="55" spans="2:24" x14ac:dyDescent="0.25">
      <c r="B55" s="37"/>
      <c r="C55" s="38" t="str">
        <f>IF(B55="","",VLOOKUP(B55,Property!$B$10:$D$1037,3,0))</f>
        <v/>
      </c>
      <c r="D55" s="39"/>
      <c r="E55" s="40" t="str">
        <f>IF(B55="","",VLOOKUP(B55,Property!$B$10:$H$1037,4,0))</f>
        <v/>
      </c>
      <c r="F55" s="41" t="str">
        <f>IF(B55="","",VLOOKUP(B55,Property!$B$10:$H$1037,5,0))</f>
        <v/>
      </c>
      <c r="G55" s="42" t="str">
        <f>IF(B55="","",VLOOKUP(B55,Property!$B$10:$H$1037,6,0))</f>
        <v/>
      </c>
      <c r="H55" s="43" t="str">
        <f>IF(B55="","",VLOOKUP(B55,Property!$B$10:$H$1037,7,0))</f>
        <v/>
      </c>
      <c r="I55" s="60"/>
      <c r="J55" s="436"/>
      <c r="K55" s="59"/>
      <c r="L55" s="34"/>
      <c r="M55" s="64"/>
      <c r="N55" s="68"/>
      <c r="O55" s="36"/>
      <c r="P55" s="423"/>
      <c r="Q55" s="439"/>
      <c r="R55" s="66"/>
      <c r="S55" s="66"/>
      <c r="T55" s="66"/>
      <c r="U55" s="66"/>
      <c r="V55" s="66"/>
      <c r="W55" s="66"/>
      <c r="X55" s="85">
        <f t="shared" si="1"/>
        <v>0</v>
      </c>
    </row>
    <row r="56" spans="2:24" x14ac:dyDescent="0.25">
      <c r="B56" s="37"/>
      <c r="C56" s="38" t="str">
        <f>IF(B56="","",VLOOKUP(B56,Property!$B$10:$D$1037,3,0))</f>
        <v/>
      </c>
      <c r="D56" s="39"/>
      <c r="E56" s="40" t="str">
        <f>IF(B56="","",VLOOKUP(B56,Property!$B$10:$H$1037,4,0))</f>
        <v/>
      </c>
      <c r="F56" s="41" t="str">
        <f>IF(B56="","",VLOOKUP(B56,Property!$B$10:$H$1037,5,0))</f>
        <v/>
      </c>
      <c r="G56" s="42" t="str">
        <f>IF(B56="","",VLOOKUP(B56,Property!$B$10:$H$1037,6,0))</f>
        <v/>
      </c>
      <c r="H56" s="43" t="str">
        <f>IF(B56="","",VLOOKUP(B56,Property!$B$10:$H$1037,7,0))</f>
        <v/>
      </c>
      <c r="I56" s="60"/>
      <c r="J56" s="436"/>
      <c r="K56" s="59"/>
      <c r="L56" s="34"/>
      <c r="M56" s="64"/>
      <c r="N56" s="68"/>
      <c r="O56" s="36"/>
      <c r="P56" s="423"/>
      <c r="Q56" s="439"/>
      <c r="R56" s="66"/>
      <c r="S56" s="66"/>
      <c r="T56" s="66"/>
      <c r="U56" s="66"/>
      <c r="V56" s="66"/>
      <c r="W56" s="66"/>
      <c r="X56" s="85">
        <f t="shared" si="1"/>
        <v>0</v>
      </c>
    </row>
    <row r="57" spans="2:24" x14ac:dyDescent="0.25">
      <c r="B57" s="37"/>
      <c r="C57" s="38" t="str">
        <f>IF(B57="","",VLOOKUP(B57,Property!$B$10:$D$1037,3,0))</f>
        <v/>
      </c>
      <c r="D57" s="39"/>
      <c r="E57" s="40" t="str">
        <f>IF(B57="","",VLOOKUP(B57,Property!$B$10:$H$1037,4,0))</f>
        <v/>
      </c>
      <c r="F57" s="41" t="str">
        <f>IF(B57="","",VLOOKUP(B57,Property!$B$10:$H$1037,5,0))</f>
        <v/>
      </c>
      <c r="G57" s="42" t="str">
        <f>IF(B57="","",VLOOKUP(B57,Property!$B$10:$H$1037,6,0))</f>
        <v/>
      </c>
      <c r="H57" s="43" t="str">
        <f>IF(B57="","",VLOOKUP(B57,Property!$B$10:$H$1037,7,0))</f>
        <v/>
      </c>
      <c r="I57" s="60"/>
      <c r="J57" s="436"/>
      <c r="K57" s="59"/>
      <c r="L57" s="34"/>
      <c r="M57" s="64"/>
      <c r="N57" s="68"/>
      <c r="O57" s="36"/>
      <c r="P57" s="423"/>
      <c r="Q57" s="439"/>
      <c r="R57" s="66"/>
      <c r="S57" s="66"/>
      <c r="T57" s="66"/>
      <c r="U57" s="66"/>
      <c r="V57" s="66"/>
      <c r="W57" s="66"/>
      <c r="X57" s="85">
        <f t="shared" si="1"/>
        <v>0</v>
      </c>
    </row>
    <row r="58" spans="2:24" x14ac:dyDescent="0.25">
      <c r="B58" s="37"/>
      <c r="C58" s="38" t="str">
        <f>IF(B58="","",VLOOKUP(B58,Property!$B$10:$D$1037,3,0))</f>
        <v/>
      </c>
      <c r="D58" s="39"/>
      <c r="E58" s="40" t="str">
        <f>IF(B58="","",VLOOKUP(B58,Property!$B$10:$H$1037,4,0))</f>
        <v/>
      </c>
      <c r="F58" s="41" t="str">
        <f>IF(B58="","",VLOOKUP(B58,Property!$B$10:$H$1037,5,0))</f>
        <v/>
      </c>
      <c r="G58" s="42" t="str">
        <f>IF(B58="","",VLOOKUP(B58,Property!$B$10:$H$1037,6,0))</f>
        <v/>
      </c>
      <c r="H58" s="43" t="str">
        <f>IF(B58="","",VLOOKUP(B58,Property!$B$10:$H$1037,7,0))</f>
        <v/>
      </c>
      <c r="I58" s="60"/>
      <c r="J58" s="436"/>
      <c r="K58" s="59"/>
      <c r="L58" s="34"/>
      <c r="M58" s="64"/>
      <c r="N58" s="68"/>
      <c r="O58" s="36"/>
      <c r="P58" s="423"/>
      <c r="Q58" s="439"/>
      <c r="R58" s="66"/>
      <c r="S58" s="66"/>
      <c r="T58" s="66"/>
      <c r="U58" s="66"/>
      <c r="V58" s="66"/>
      <c r="W58" s="66"/>
      <c r="X58" s="85">
        <f t="shared" si="1"/>
        <v>0</v>
      </c>
    </row>
    <row r="59" spans="2:24" x14ac:dyDescent="0.25">
      <c r="B59" s="37"/>
      <c r="C59" s="38" t="str">
        <f>IF(B59="","",VLOOKUP(B59,Property!$B$10:$D$1037,3,0))</f>
        <v/>
      </c>
      <c r="D59" s="39"/>
      <c r="E59" s="40" t="str">
        <f>IF(B59="","",VLOOKUP(B59,Property!$B$10:$H$1037,4,0))</f>
        <v/>
      </c>
      <c r="F59" s="41" t="str">
        <f>IF(B59="","",VLOOKUP(B59,Property!$B$10:$H$1037,5,0))</f>
        <v/>
      </c>
      <c r="G59" s="42" t="str">
        <f>IF(B59="","",VLOOKUP(B59,Property!$B$10:$H$1037,6,0))</f>
        <v/>
      </c>
      <c r="H59" s="43" t="str">
        <f>IF(B59="","",VLOOKUP(B59,Property!$B$10:$H$1037,7,0))</f>
        <v/>
      </c>
      <c r="I59" s="60"/>
      <c r="J59" s="436"/>
      <c r="K59" s="59"/>
      <c r="L59" s="34"/>
      <c r="M59" s="64"/>
      <c r="N59" s="68"/>
      <c r="O59" s="36"/>
      <c r="P59" s="423"/>
      <c r="Q59" s="439"/>
      <c r="R59" s="66"/>
      <c r="S59" s="66"/>
      <c r="T59" s="66"/>
      <c r="U59" s="66"/>
      <c r="V59" s="66"/>
      <c r="W59" s="66"/>
      <c r="X59" s="85">
        <f t="shared" si="1"/>
        <v>0</v>
      </c>
    </row>
    <row r="60" spans="2:24" x14ac:dyDescent="0.25">
      <c r="B60" s="37"/>
      <c r="C60" s="38" t="str">
        <f>IF(B60="","",VLOOKUP(B60,Property!$B$10:$D$1037,3,0))</f>
        <v/>
      </c>
      <c r="D60" s="39"/>
      <c r="E60" s="40" t="str">
        <f>IF(B60="","",VLOOKUP(B60,Property!$B$10:$H$1037,4,0))</f>
        <v/>
      </c>
      <c r="F60" s="41" t="str">
        <f>IF(B60="","",VLOOKUP(B60,Property!$B$10:$H$1037,5,0))</f>
        <v/>
      </c>
      <c r="G60" s="42" t="str">
        <f>IF(B60="","",VLOOKUP(B60,Property!$B$10:$H$1037,6,0))</f>
        <v/>
      </c>
      <c r="H60" s="43" t="str">
        <f>IF(B60="","",VLOOKUP(B60,Property!$B$10:$H$1037,7,0))</f>
        <v/>
      </c>
      <c r="I60" s="60"/>
      <c r="J60" s="436"/>
      <c r="K60" s="59"/>
      <c r="L60" s="34"/>
      <c r="M60" s="64"/>
      <c r="N60" s="68"/>
      <c r="O60" s="36"/>
      <c r="P60" s="423"/>
      <c r="Q60" s="439"/>
      <c r="R60" s="66"/>
      <c r="S60" s="66"/>
      <c r="T60" s="66"/>
      <c r="U60" s="66"/>
      <c r="V60" s="66"/>
      <c r="W60" s="66"/>
      <c r="X60" s="85">
        <f t="shared" si="1"/>
        <v>0</v>
      </c>
    </row>
    <row r="61" spans="2:24" x14ac:dyDescent="0.25">
      <c r="B61" s="37"/>
      <c r="C61" s="38" t="str">
        <f>IF(B61="","",VLOOKUP(B61,Property!$B$10:$D$1037,3,0))</f>
        <v/>
      </c>
      <c r="D61" s="39"/>
      <c r="E61" s="40" t="str">
        <f>IF(B61="","",VLOOKUP(B61,Property!$B$10:$H$1037,4,0))</f>
        <v/>
      </c>
      <c r="F61" s="41" t="str">
        <f>IF(B61="","",VLOOKUP(B61,Property!$B$10:$H$1037,5,0))</f>
        <v/>
      </c>
      <c r="G61" s="42" t="str">
        <f>IF(B61="","",VLOOKUP(B61,Property!$B$10:$H$1037,6,0))</f>
        <v/>
      </c>
      <c r="H61" s="43" t="str">
        <f>IF(B61="","",VLOOKUP(B61,Property!$B$10:$H$1037,7,0))</f>
        <v/>
      </c>
      <c r="I61" s="60"/>
      <c r="J61" s="436"/>
      <c r="K61" s="59"/>
      <c r="L61" s="34"/>
      <c r="M61" s="64"/>
      <c r="N61" s="68"/>
      <c r="O61" s="36"/>
      <c r="P61" s="423"/>
      <c r="Q61" s="439"/>
      <c r="R61" s="66"/>
      <c r="S61" s="66"/>
      <c r="T61" s="66"/>
      <c r="U61" s="66"/>
      <c r="V61" s="66"/>
      <c r="W61" s="66"/>
      <c r="X61" s="85">
        <f t="shared" si="1"/>
        <v>0</v>
      </c>
    </row>
    <row r="62" spans="2:24" x14ac:dyDescent="0.25">
      <c r="B62" s="37"/>
      <c r="C62" s="38" t="str">
        <f>IF(B62="","",VLOOKUP(B62,Property!$B$10:$D$1037,3,0))</f>
        <v/>
      </c>
      <c r="D62" s="39"/>
      <c r="E62" s="40" t="str">
        <f>IF(B62="","",VLOOKUP(B62,Property!$B$10:$H$1037,4,0))</f>
        <v/>
      </c>
      <c r="F62" s="41" t="str">
        <f>IF(B62="","",VLOOKUP(B62,Property!$B$10:$H$1037,5,0))</f>
        <v/>
      </c>
      <c r="G62" s="42" t="str">
        <f>IF(B62="","",VLOOKUP(B62,Property!$B$10:$H$1037,6,0))</f>
        <v/>
      </c>
      <c r="H62" s="43" t="str">
        <f>IF(B62="","",VLOOKUP(B62,Property!$B$10:$H$1037,7,0))</f>
        <v/>
      </c>
      <c r="I62" s="60"/>
      <c r="J62" s="436"/>
      <c r="K62" s="59"/>
      <c r="L62" s="34"/>
      <c r="M62" s="64"/>
      <c r="N62" s="68"/>
      <c r="O62" s="36"/>
      <c r="P62" s="423"/>
      <c r="Q62" s="439"/>
      <c r="R62" s="66"/>
      <c r="S62" s="66"/>
      <c r="T62" s="66"/>
      <c r="U62" s="66"/>
      <c r="V62" s="66"/>
      <c r="W62" s="66"/>
      <c r="X62" s="85">
        <f t="shared" si="1"/>
        <v>0</v>
      </c>
    </row>
    <row r="63" spans="2:24" x14ac:dyDescent="0.25">
      <c r="B63" s="37"/>
      <c r="C63" s="38" t="str">
        <f>IF(B63="","",VLOOKUP(B63,Property!$B$10:$D$1037,3,0))</f>
        <v/>
      </c>
      <c r="D63" s="39"/>
      <c r="E63" s="40" t="str">
        <f>IF(B63="","",VLOOKUP(B63,Property!$B$10:$H$1037,4,0))</f>
        <v/>
      </c>
      <c r="F63" s="41" t="str">
        <f>IF(B63="","",VLOOKUP(B63,Property!$B$10:$H$1037,5,0))</f>
        <v/>
      </c>
      <c r="G63" s="42" t="str">
        <f>IF(B63="","",VLOOKUP(B63,Property!$B$10:$H$1037,6,0))</f>
        <v/>
      </c>
      <c r="H63" s="43" t="str">
        <f>IF(B63="","",VLOOKUP(B63,Property!$B$10:$H$1037,7,0))</f>
        <v/>
      </c>
      <c r="I63" s="60"/>
      <c r="J63" s="436"/>
      <c r="K63" s="59"/>
      <c r="L63" s="34"/>
      <c r="M63" s="64"/>
      <c r="N63" s="68"/>
      <c r="O63" s="36"/>
      <c r="P63" s="423"/>
      <c r="Q63" s="439"/>
      <c r="R63" s="66"/>
      <c r="S63" s="66"/>
      <c r="T63" s="66"/>
      <c r="U63" s="66"/>
      <c r="V63" s="66"/>
      <c r="W63" s="66"/>
      <c r="X63" s="85">
        <f t="shared" si="1"/>
        <v>0</v>
      </c>
    </row>
    <row r="64" spans="2:24" x14ac:dyDescent="0.25">
      <c r="B64" s="37"/>
      <c r="C64" s="38" t="str">
        <f>IF(B64="","",VLOOKUP(B64,Property!$B$10:$D$1037,3,0))</f>
        <v/>
      </c>
      <c r="D64" s="39"/>
      <c r="E64" s="40" t="str">
        <f>IF(B64="","",VLOOKUP(B64,Property!$B$10:$H$1037,4,0))</f>
        <v/>
      </c>
      <c r="F64" s="41" t="str">
        <f>IF(B64="","",VLOOKUP(B64,Property!$B$10:$H$1037,5,0))</f>
        <v/>
      </c>
      <c r="G64" s="42" t="str">
        <f>IF(B64="","",VLOOKUP(B64,Property!$B$10:$H$1037,6,0))</f>
        <v/>
      </c>
      <c r="H64" s="43" t="str">
        <f>IF(B64="","",VLOOKUP(B64,Property!$B$10:$H$1037,7,0))</f>
        <v/>
      </c>
      <c r="I64" s="60"/>
      <c r="J64" s="436"/>
      <c r="K64" s="59"/>
      <c r="L64" s="34"/>
      <c r="M64" s="64"/>
      <c r="N64" s="68"/>
      <c r="O64" s="36"/>
      <c r="P64" s="423"/>
      <c r="Q64" s="439"/>
      <c r="R64" s="66"/>
      <c r="S64" s="66"/>
      <c r="T64" s="66"/>
      <c r="U64" s="66"/>
      <c r="V64" s="66"/>
      <c r="W64" s="66"/>
      <c r="X64" s="85">
        <f t="shared" si="1"/>
        <v>0</v>
      </c>
    </row>
    <row r="65" spans="1:41" x14ac:dyDescent="0.25">
      <c r="B65" s="37"/>
      <c r="C65" s="38" t="str">
        <f>IF(B65="","",VLOOKUP(B65,Property!$B$10:$D$1037,3,0))</f>
        <v/>
      </c>
      <c r="D65" s="39"/>
      <c r="E65" s="40" t="str">
        <f>IF(B65="","",VLOOKUP(B65,Property!$B$10:$H$1037,4,0))</f>
        <v/>
      </c>
      <c r="F65" s="41" t="str">
        <f>IF(B65="","",VLOOKUP(B65,Property!$B$10:$H$1037,5,0))</f>
        <v/>
      </c>
      <c r="G65" s="42" t="str">
        <f>IF(B65="","",VLOOKUP(B65,Property!$B$10:$H$1037,6,0))</f>
        <v/>
      </c>
      <c r="H65" s="43" t="str">
        <f>IF(B65="","",VLOOKUP(B65,Property!$B$10:$H$1037,7,0))</f>
        <v/>
      </c>
      <c r="I65" s="60"/>
      <c r="J65" s="436"/>
      <c r="K65" s="59"/>
      <c r="L65" s="34"/>
      <c r="M65" s="64"/>
      <c r="N65" s="68"/>
      <c r="O65" s="36"/>
      <c r="P65" s="423"/>
      <c r="Q65" s="439"/>
      <c r="R65" s="66"/>
      <c r="S65" s="66"/>
      <c r="T65" s="66"/>
      <c r="U65" s="66"/>
      <c r="V65" s="66"/>
      <c r="W65" s="66"/>
      <c r="X65" s="85">
        <f t="shared" si="1"/>
        <v>0</v>
      </c>
    </row>
    <row r="66" spans="1:41" x14ac:dyDescent="0.25">
      <c r="B66" s="37"/>
      <c r="C66" s="38" t="str">
        <f>IF(B66="","",VLOOKUP(B66,Property!$B$10:$D$1037,3,0))</f>
        <v/>
      </c>
      <c r="D66" s="39"/>
      <c r="E66" s="40" t="str">
        <f>IF(B66="","",VLOOKUP(B66,Property!$B$10:$H$1037,4,0))</f>
        <v/>
      </c>
      <c r="F66" s="41" t="str">
        <f>IF(B66="","",VLOOKUP(B66,Property!$B$10:$H$1037,5,0))</f>
        <v/>
      </c>
      <c r="G66" s="42" t="str">
        <f>IF(B66="","",VLOOKUP(B66,Property!$B$10:$H$1037,6,0))</f>
        <v/>
      </c>
      <c r="H66" s="43" t="str">
        <f>IF(B66="","",VLOOKUP(B66,Property!$B$10:$H$1037,7,0))</f>
        <v/>
      </c>
      <c r="I66" s="60"/>
      <c r="J66" s="436"/>
      <c r="K66" s="59"/>
      <c r="L66" s="34"/>
      <c r="M66" s="64"/>
      <c r="N66" s="68"/>
      <c r="O66" s="36"/>
      <c r="P66" s="423"/>
      <c r="Q66" s="439"/>
      <c r="R66" s="66"/>
      <c r="S66" s="66"/>
      <c r="T66" s="66"/>
      <c r="U66" s="66"/>
      <c r="V66" s="66"/>
      <c r="W66" s="66"/>
      <c r="X66" s="85">
        <f t="shared" si="1"/>
        <v>0</v>
      </c>
    </row>
    <row r="67" spans="1:41" x14ac:dyDescent="0.25">
      <c r="B67" s="37"/>
      <c r="C67" s="38" t="str">
        <f>IF(B67="","",VLOOKUP(B67,Property!$B$10:$D$1037,3,0))</f>
        <v/>
      </c>
      <c r="D67" s="39"/>
      <c r="E67" s="40" t="str">
        <f>IF(B67="","",VLOOKUP(B67,Property!$B$10:$H$1037,4,0))</f>
        <v/>
      </c>
      <c r="F67" s="41" t="str">
        <f>IF(B67="","",VLOOKUP(B67,Property!$B$10:$H$1037,5,0))</f>
        <v/>
      </c>
      <c r="G67" s="42" t="str">
        <f>IF(B67="","",VLOOKUP(B67,Property!$B$10:$H$1037,6,0))</f>
        <v/>
      </c>
      <c r="H67" s="43" t="str">
        <f>IF(B67="","",VLOOKUP(B67,Property!$B$10:$H$1037,7,0))</f>
        <v/>
      </c>
      <c r="I67" s="60"/>
      <c r="J67" s="436"/>
      <c r="K67" s="59"/>
      <c r="L67" s="34"/>
      <c r="M67" s="64"/>
      <c r="N67" s="68"/>
      <c r="O67" s="36"/>
      <c r="P67" s="423"/>
      <c r="Q67" s="439"/>
      <c r="R67" s="66"/>
      <c r="S67" s="66"/>
      <c r="T67" s="66"/>
      <c r="U67" s="66"/>
      <c r="V67" s="66"/>
      <c r="W67" s="66"/>
      <c r="X67" s="85">
        <f t="shared" si="1"/>
        <v>0</v>
      </c>
    </row>
    <row r="68" spans="1:41" x14ac:dyDescent="0.25">
      <c r="B68" s="37"/>
      <c r="C68" s="38" t="str">
        <f>IF(B68="","",VLOOKUP(B68,Property!$B$10:$D$1037,3,0))</f>
        <v/>
      </c>
      <c r="D68" s="39"/>
      <c r="E68" s="40" t="str">
        <f>IF(B68="","",VLOOKUP(B68,Property!$B$10:$H$1037,4,0))</f>
        <v/>
      </c>
      <c r="F68" s="41" t="str">
        <f>IF(B68="","",VLOOKUP(B68,Property!$B$10:$H$1037,5,0))</f>
        <v/>
      </c>
      <c r="G68" s="42" t="str">
        <f>IF(B68="","",VLOOKUP(B68,Property!$B$10:$H$1037,6,0))</f>
        <v/>
      </c>
      <c r="H68" s="43" t="str">
        <f>IF(B68="","",VLOOKUP(B68,Property!$B$10:$H$1037,7,0))</f>
        <v/>
      </c>
      <c r="I68" s="60"/>
      <c r="J68" s="436"/>
      <c r="K68" s="59"/>
      <c r="L68" s="34"/>
      <c r="M68" s="64"/>
      <c r="N68" s="68"/>
      <c r="O68" s="36"/>
      <c r="P68" s="423"/>
      <c r="Q68" s="439"/>
      <c r="R68" s="66"/>
      <c r="S68" s="66"/>
      <c r="T68" s="66"/>
      <c r="U68" s="66"/>
      <c r="V68" s="66"/>
      <c r="W68" s="66"/>
      <c r="X68" s="85">
        <f t="shared" si="1"/>
        <v>0</v>
      </c>
    </row>
    <row r="69" spans="1:41" ht="15.75" thickBot="1" x14ac:dyDescent="0.3">
      <c r="B69" s="46"/>
      <c r="C69" s="47" t="str">
        <f>IF(B69="","",VLOOKUP(B69,Property!$B$10:$D$1037,3,0))</f>
        <v/>
      </c>
      <c r="D69" s="48"/>
      <c r="E69" s="49" t="str">
        <f>IF(B69="","",VLOOKUP(B69,Property!$B$10:$H$1037,4,0))</f>
        <v/>
      </c>
      <c r="F69" s="50" t="str">
        <f>IF(B69="","",VLOOKUP(B69,Property!$B$10:$H$1037,5,0))</f>
        <v/>
      </c>
      <c r="G69" s="48" t="str">
        <f>IF(B69="","",VLOOKUP(B69,Property!$B$10:$H$1037,6,0))</f>
        <v/>
      </c>
      <c r="H69" s="51" t="str">
        <f>IF(B69="","",VLOOKUP(B69,Property!$B$10:$H$1037,7,0))</f>
        <v/>
      </c>
      <c r="I69" s="60"/>
      <c r="J69" s="437"/>
      <c r="K69" s="59"/>
      <c r="L69" s="58"/>
      <c r="M69" s="65"/>
      <c r="N69" s="55"/>
      <c r="O69" s="53"/>
      <c r="P69" s="423"/>
      <c r="Q69" s="440"/>
      <c r="R69" s="65"/>
      <c r="S69" s="65"/>
      <c r="T69" s="65"/>
      <c r="U69" s="65"/>
      <c r="V69" s="65"/>
      <c r="W69" s="65"/>
      <c r="X69" s="86">
        <f>SUM(Q69:W69)</f>
        <v>0</v>
      </c>
    </row>
    <row r="70" spans="1:41" s="348" customFormat="1" ht="15.75" thickBot="1" x14ac:dyDescent="0.3">
      <c r="B70" s="732"/>
      <c r="C70" s="732"/>
      <c r="D70" s="733"/>
      <c r="E70" s="733"/>
      <c r="F70" s="733"/>
      <c r="G70" s="733"/>
      <c r="H70" s="733" t="s">
        <v>278</v>
      </c>
      <c r="I70" s="733"/>
      <c r="J70" s="734">
        <f>SUM(J10:J69)</f>
        <v>0</v>
      </c>
      <c r="K70" s="733"/>
      <c r="L70" s="745">
        <f>SUM(L10:L69)</f>
        <v>0</v>
      </c>
      <c r="M70" s="736">
        <f>SUM(M10:M69)</f>
        <v>0</v>
      </c>
      <c r="N70" s="791"/>
      <c r="O70" s="56"/>
      <c r="P70" s="737"/>
      <c r="Q70" s="735">
        <f t="shared" ref="Q70:W70" si="2">SUM(Q10:Q69)</f>
        <v>0</v>
      </c>
      <c r="R70" s="738">
        <f t="shared" si="2"/>
        <v>0</v>
      </c>
      <c r="S70" s="738">
        <f t="shared" si="2"/>
        <v>0</v>
      </c>
      <c r="T70" s="738">
        <f t="shared" si="2"/>
        <v>0</v>
      </c>
      <c r="U70" s="738">
        <f t="shared" si="2"/>
        <v>0</v>
      </c>
      <c r="V70" s="738">
        <f t="shared" si="2"/>
        <v>0</v>
      </c>
      <c r="W70" s="738">
        <f t="shared" si="2"/>
        <v>0</v>
      </c>
      <c r="X70" s="739">
        <f>SUM(X10:X28)</f>
        <v>0</v>
      </c>
    </row>
    <row r="71" spans="1:41" customFormat="1" x14ac:dyDescent="0.25">
      <c r="A71" s="371"/>
      <c r="B71" s="371"/>
      <c r="C71" s="371"/>
      <c r="D71" s="374"/>
      <c r="E71" s="374"/>
      <c r="F71" s="374"/>
      <c r="G71" s="374"/>
      <c r="H71" s="371"/>
      <c r="I71" s="371"/>
      <c r="J71" s="371"/>
      <c r="K71" s="371"/>
      <c r="L71" s="375"/>
      <c r="M71" s="376"/>
      <c r="N71" s="376"/>
      <c r="O71" s="377"/>
      <c r="P71" s="377"/>
      <c r="Q71" s="377"/>
      <c r="R71" s="377"/>
      <c r="S71" s="377"/>
      <c r="T71" s="377"/>
      <c r="U71" s="377"/>
      <c r="V71" s="377"/>
      <c r="W71" s="377"/>
      <c r="X71" s="425"/>
      <c r="Y71" s="377"/>
      <c r="Z71" s="377"/>
      <c r="AA71" s="377"/>
      <c r="AB71" s="377"/>
      <c r="AC71" s="377"/>
      <c r="AD71" s="377"/>
      <c r="AE71" s="377"/>
      <c r="AF71" s="377"/>
      <c r="AG71" s="371"/>
      <c r="AH71" s="371"/>
      <c r="AI71" s="371"/>
      <c r="AJ71" s="371"/>
      <c r="AK71" s="371"/>
      <c r="AL71" s="371"/>
      <c r="AM71" s="371"/>
      <c r="AN71" s="371"/>
      <c r="AO71" s="371"/>
    </row>
    <row r="72" spans="1:41" customFormat="1" ht="60" customHeight="1" x14ac:dyDescent="0.25">
      <c r="A72" s="379"/>
      <c r="B72" s="379"/>
      <c r="C72" s="379"/>
      <c r="D72" s="1226" t="s">
        <v>817</v>
      </c>
      <c r="E72" s="1226"/>
      <c r="F72" s="1226"/>
      <c r="G72" s="1226"/>
      <c r="H72" s="1226"/>
      <c r="I72" s="1226"/>
      <c r="J72" s="1226"/>
      <c r="K72" s="1226"/>
      <c r="L72" s="1226"/>
      <c r="R72" s="380"/>
      <c r="S72" s="380"/>
      <c r="T72" s="380"/>
      <c r="U72" s="380"/>
      <c r="V72" s="380"/>
      <c r="W72" s="380"/>
      <c r="X72" s="425"/>
      <c r="Y72" s="380"/>
      <c r="Z72" s="380"/>
      <c r="AA72" s="380"/>
      <c r="AB72" s="380"/>
      <c r="AC72" s="380"/>
      <c r="AD72" s="380"/>
      <c r="AE72" s="380"/>
      <c r="AF72" s="380"/>
      <c r="AG72" s="379"/>
      <c r="AH72" s="379"/>
      <c r="AI72" s="379"/>
      <c r="AJ72" s="379"/>
      <c r="AK72" s="379"/>
      <c r="AL72" s="379"/>
      <c r="AM72" s="379"/>
      <c r="AN72" s="379"/>
      <c r="AO72" s="379"/>
    </row>
    <row r="73" spans="1:41" customFormat="1" x14ac:dyDescent="0.25">
      <c r="A73" s="379"/>
      <c r="B73" s="379"/>
      <c r="C73" s="379"/>
      <c r="D73" s="12"/>
      <c r="E73" s="12"/>
      <c r="F73" s="12"/>
      <c r="G73" s="12"/>
      <c r="H73" s="12"/>
      <c r="I73" s="12"/>
      <c r="J73" s="12"/>
      <c r="K73" s="12"/>
      <c r="L73" s="12"/>
      <c r="Q73" s="426" t="s">
        <v>271</v>
      </c>
      <c r="R73" s="427"/>
      <c r="S73" s="380"/>
      <c r="T73" s="380"/>
      <c r="U73" s="380"/>
      <c r="V73" s="380"/>
      <c r="W73" s="380"/>
      <c r="X73" s="425"/>
      <c r="Y73" s="380"/>
      <c r="Z73" s="380"/>
      <c r="AA73" s="380"/>
      <c r="AB73" s="380"/>
      <c r="AC73" s="380"/>
      <c r="AD73" s="380"/>
      <c r="AE73" s="380"/>
      <c r="AF73" s="380"/>
      <c r="AG73" s="379"/>
      <c r="AH73" s="379"/>
      <c r="AI73" s="379"/>
      <c r="AJ73" s="379"/>
      <c r="AK73" s="379"/>
      <c r="AL73" s="379"/>
      <c r="AM73" s="379"/>
      <c r="AN73" s="379"/>
      <c r="AO73" s="379"/>
    </row>
    <row r="74" spans="1:41" customFormat="1" ht="15" customHeight="1" x14ac:dyDescent="0.25">
      <c r="A74" s="379"/>
      <c r="B74" s="379"/>
      <c r="C74" s="379"/>
      <c r="D74" s="1222"/>
      <c r="E74" s="1222"/>
      <c r="F74" s="1222"/>
      <c r="H74" s="1222"/>
      <c r="I74" s="1222"/>
      <c r="J74" s="1222"/>
      <c r="K74" s="1222"/>
      <c r="L74" s="1222"/>
      <c r="O74" s="13"/>
      <c r="P74" s="13"/>
      <c r="Q74" s="4" t="s">
        <v>272</v>
      </c>
      <c r="R74" s="4" t="s">
        <v>445</v>
      </c>
      <c r="S74" s="380"/>
      <c r="T74" s="380"/>
      <c r="U74" s="380"/>
      <c r="V74" s="380"/>
      <c r="W74" s="380"/>
      <c r="X74" s="425"/>
      <c r="Y74" s="380"/>
      <c r="Z74" s="380"/>
      <c r="AA74" s="380"/>
      <c r="AB74" s="380"/>
      <c r="AC74" s="380"/>
      <c r="AD74" s="380"/>
      <c r="AE74" s="380"/>
      <c r="AF74" s="380"/>
      <c r="AG74" s="379"/>
      <c r="AH74" s="379"/>
      <c r="AI74" s="379"/>
      <c r="AJ74" s="379"/>
      <c r="AK74" s="379"/>
      <c r="AL74" s="379"/>
      <c r="AM74" s="379"/>
      <c r="AN74" s="379"/>
      <c r="AO74" s="379"/>
    </row>
    <row r="75" spans="1:41" customFormat="1" ht="15" customHeight="1" x14ac:dyDescent="0.25">
      <c r="A75" s="379"/>
      <c r="B75" s="379"/>
      <c r="C75" s="379"/>
      <c r="D75" s="1223"/>
      <c r="E75" s="1223"/>
      <c r="F75" s="1223"/>
      <c r="H75" s="1223"/>
      <c r="I75" s="1223"/>
      <c r="J75" s="1223"/>
      <c r="K75" s="1223"/>
      <c r="L75" s="1223"/>
      <c r="Q75" s="4" t="s">
        <v>273</v>
      </c>
      <c r="R75" s="428" t="s">
        <v>400</v>
      </c>
      <c r="X75" s="183"/>
      <c r="Y75" s="381"/>
      <c r="Z75" s="381"/>
      <c r="AA75" s="381"/>
      <c r="AB75" s="381"/>
      <c r="AC75" s="381"/>
      <c r="AD75" s="381"/>
      <c r="AE75" s="381"/>
      <c r="AF75" s="381"/>
      <c r="AG75" s="379"/>
      <c r="AH75" s="379"/>
      <c r="AI75" s="379"/>
      <c r="AJ75" s="379"/>
      <c r="AK75" s="379"/>
      <c r="AL75" s="379"/>
      <c r="AM75" s="379"/>
      <c r="AN75" s="379"/>
      <c r="AO75" s="379"/>
    </row>
    <row r="76" spans="1:41" customFormat="1" ht="15" customHeight="1" x14ac:dyDescent="0.25">
      <c r="A76" s="379"/>
      <c r="B76" s="379"/>
      <c r="C76" s="379"/>
      <c r="D76" s="228" t="s">
        <v>88</v>
      </c>
      <c r="G76" t="s">
        <v>0</v>
      </c>
      <c r="H76" t="s">
        <v>89</v>
      </c>
      <c r="Q76" s="4" t="s">
        <v>274</v>
      </c>
      <c r="R76" s="4" t="s">
        <v>444</v>
      </c>
      <c r="S76" s="380"/>
      <c r="T76" s="380"/>
      <c r="U76" s="380"/>
      <c r="V76" s="380"/>
      <c r="W76" s="380"/>
      <c r="X76" s="425"/>
      <c r="Y76" s="380"/>
      <c r="Z76" s="380"/>
      <c r="AA76" s="380"/>
      <c r="AB76" s="380"/>
      <c r="AC76" s="380"/>
      <c r="AD76" s="380"/>
      <c r="AE76" s="380"/>
      <c r="AF76" s="380"/>
      <c r="AG76" s="379"/>
      <c r="AH76" s="379"/>
      <c r="AI76" s="379"/>
      <c r="AJ76" s="379"/>
      <c r="AK76" s="379"/>
      <c r="AL76" s="379"/>
      <c r="AM76" s="379"/>
      <c r="AN76" s="379"/>
      <c r="AO76" s="379"/>
    </row>
    <row r="77" spans="1:41" customFormat="1" ht="15" customHeight="1" x14ac:dyDescent="0.25">
      <c r="A77" s="379"/>
      <c r="B77" s="379"/>
      <c r="C77" s="379"/>
      <c r="D77" s="228"/>
      <c r="R77" s="429"/>
      <c r="S77" s="380"/>
      <c r="T77" s="380"/>
      <c r="U77" s="380"/>
      <c r="V77" s="380"/>
      <c r="W77" s="380"/>
      <c r="X77" s="425"/>
      <c r="Y77" s="380"/>
      <c r="Z77" s="380"/>
      <c r="AA77" s="380"/>
      <c r="AB77" s="380"/>
      <c r="AC77" s="380"/>
      <c r="AD77" s="380"/>
      <c r="AE77" s="380"/>
      <c r="AF77" s="380"/>
      <c r="AG77" s="379"/>
      <c r="AH77" s="379"/>
      <c r="AI77" s="379"/>
      <c r="AJ77" s="379"/>
      <c r="AK77" s="379"/>
      <c r="AL77" s="379"/>
      <c r="AM77" s="379"/>
      <c r="AN77" s="379"/>
      <c r="AO77" s="379"/>
    </row>
    <row r="78" spans="1:41" customFormat="1" ht="15" customHeight="1" x14ac:dyDescent="0.25">
      <c r="A78" s="379"/>
      <c r="B78" s="379"/>
      <c r="C78" s="379"/>
      <c r="D78" s="1222"/>
      <c r="E78" s="1222"/>
      <c r="F78" s="1222"/>
      <c r="G78" s="13"/>
      <c r="H78" s="1222"/>
      <c r="I78" s="1222"/>
      <c r="J78" s="1222"/>
      <c r="K78" s="1222"/>
      <c r="L78" s="1222"/>
      <c r="O78" s="13" t="s">
        <v>0</v>
      </c>
      <c r="P78" s="13"/>
      <c r="Q78" s="228"/>
      <c r="R78" s="429"/>
      <c r="S78" s="380"/>
      <c r="T78" s="380"/>
      <c r="U78" s="380"/>
      <c r="V78" s="380"/>
      <c r="W78" s="380"/>
      <c r="X78" s="425"/>
      <c r="Y78" s="380"/>
      <c r="Z78" s="380"/>
      <c r="AA78" s="380"/>
      <c r="AB78" s="380"/>
      <c r="AC78" s="380"/>
      <c r="AD78" s="380"/>
      <c r="AE78" s="380"/>
      <c r="AF78" s="380"/>
      <c r="AG78" s="379"/>
      <c r="AH78" s="379"/>
      <c r="AI78" s="379"/>
      <c r="AJ78" s="379"/>
      <c r="AK78" s="379"/>
      <c r="AL78" s="379"/>
      <c r="AM78" s="379"/>
      <c r="AN78" s="379"/>
      <c r="AO78" s="379"/>
    </row>
    <row r="79" spans="1:41" customFormat="1" ht="15" customHeight="1" x14ac:dyDescent="0.3">
      <c r="A79" s="379"/>
      <c r="B79" s="379"/>
      <c r="C79" s="379"/>
      <c r="D79" s="1223"/>
      <c r="E79" s="1223"/>
      <c r="F79" s="1223"/>
      <c r="G79" s="13"/>
      <c r="H79" s="1223"/>
      <c r="I79" s="1223"/>
      <c r="J79" s="1223"/>
      <c r="K79" s="1223"/>
      <c r="L79" s="1223"/>
      <c r="O79" s="382"/>
      <c r="P79" s="382"/>
      <c r="Q79" s="382"/>
      <c r="R79" s="380"/>
      <c r="S79" s="380"/>
      <c r="T79" s="380"/>
      <c r="U79" s="380"/>
      <c r="V79" s="380"/>
      <c r="W79" s="380"/>
      <c r="X79" s="425"/>
      <c r="Y79" s="380"/>
      <c r="Z79" s="380"/>
      <c r="AA79" s="380"/>
      <c r="AB79" s="380"/>
      <c r="AC79" s="380"/>
      <c r="AD79" s="380"/>
      <c r="AE79" s="380"/>
      <c r="AF79" s="380"/>
      <c r="AG79" s="379"/>
      <c r="AH79" s="379"/>
      <c r="AI79" s="379"/>
      <c r="AJ79" s="379"/>
      <c r="AK79" s="379"/>
      <c r="AL79" s="379"/>
      <c r="AM79" s="379"/>
      <c r="AN79" s="379"/>
      <c r="AO79" s="379"/>
    </row>
    <row r="80" spans="1:41" customFormat="1" ht="15" customHeight="1" x14ac:dyDescent="0.25">
      <c r="A80" s="379"/>
      <c r="B80" s="379"/>
      <c r="C80" s="379"/>
      <c r="D80" s="383" t="s">
        <v>221</v>
      </c>
      <c r="E80" s="383"/>
      <c r="F80" s="383"/>
      <c r="G80" s="383"/>
      <c r="H80" s="383" t="s">
        <v>105</v>
      </c>
      <c r="I80" s="383"/>
      <c r="J80" s="383"/>
      <c r="K80" s="383"/>
      <c r="L80" s="380"/>
      <c r="M80" s="384"/>
      <c r="N80" s="384"/>
      <c r="O80" s="380"/>
      <c r="P80" s="380"/>
      <c r="Q80" s="380"/>
      <c r="R80" s="380"/>
      <c r="S80" s="380"/>
      <c r="T80" s="380"/>
      <c r="U80" s="380"/>
      <c r="V80" s="380"/>
      <c r="W80" s="380"/>
      <c r="X80" s="425"/>
      <c r="Y80" s="380"/>
      <c r="Z80" s="380"/>
      <c r="AA80" s="380"/>
      <c r="AB80" s="380"/>
      <c r="AC80" s="380"/>
      <c r="AD80" s="380"/>
      <c r="AE80" s="380"/>
      <c r="AF80" s="380"/>
      <c r="AG80" s="379"/>
      <c r="AH80" s="379"/>
      <c r="AI80" s="379"/>
      <c r="AJ80" s="379"/>
      <c r="AK80" s="379"/>
      <c r="AL80" s="379"/>
      <c r="AM80" s="379"/>
      <c r="AN80" s="379"/>
      <c r="AO80" s="379"/>
    </row>
    <row r="81" spans="2:27" ht="15" customHeight="1" x14ac:dyDescent="0.25">
      <c r="B81" s="430"/>
      <c r="C81" s="430"/>
      <c r="D81" s="254"/>
      <c r="E81" s="254"/>
      <c r="F81" s="254"/>
      <c r="G81" s="254"/>
      <c r="H81" s="254"/>
      <c r="I81" s="254"/>
      <c r="J81" s="254"/>
      <c r="K81" s="254"/>
      <c r="L81" s="1228"/>
      <c r="M81" s="1228"/>
      <c r="N81" s="1228"/>
      <c r="O81" s="1228"/>
      <c r="P81" s="431"/>
      <c r="Q81" s="431"/>
      <c r="R81" s="431"/>
      <c r="S81" s="431"/>
      <c r="T81" s="431"/>
      <c r="U81" s="431"/>
      <c r="V81" s="431"/>
      <c r="W81" s="207"/>
      <c r="Y81" s="207"/>
      <c r="Z81" s="207"/>
      <c r="AA81" s="207"/>
    </row>
    <row r="82" spans="2:27" ht="15" customHeight="1" x14ac:dyDescent="0.25">
      <c r="B82" s="430"/>
      <c r="C82" s="430"/>
      <c r="D82" s="207"/>
      <c r="E82" s="207"/>
      <c r="F82" s="207"/>
      <c r="G82" s="207"/>
      <c r="H82" s="207"/>
      <c r="I82" s="207"/>
      <c r="J82" s="207"/>
      <c r="K82" s="207"/>
      <c r="L82" s="431"/>
      <c r="M82" s="431"/>
      <c r="N82" s="431"/>
      <c r="O82" s="431"/>
      <c r="P82" s="431"/>
      <c r="Q82" s="431"/>
      <c r="R82" s="431"/>
      <c r="S82" s="431"/>
      <c r="T82" s="431"/>
      <c r="U82" s="431"/>
      <c r="V82" s="431"/>
      <c r="W82" s="207"/>
      <c r="Y82" s="207"/>
      <c r="Z82" s="207"/>
      <c r="AA82" s="207"/>
    </row>
    <row r="83" spans="2:27" ht="15" customHeight="1" x14ac:dyDescent="0.25">
      <c r="B83" s="430"/>
      <c r="C83" s="430"/>
      <c r="D83" s="752"/>
      <c r="E83" s="432"/>
      <c r="F83" s="432"/>
      <c r="G83" s="432"/>
      <c r="H83" s="432"/>
      <c r="I83" s="432"/>
      <c r="J83" s="432"/>
      <c r="K83" s="432"/>
      <c r="L83" s="433"/>
      <c r="M83" s="432"/>
      <c r="N83" s="432"/>
      <c r="O83" s="432"/>
      <c r="P83" s="432"/>
      <c r="Q83" s="432"/>
      <c r="R83" s="432"/>
      <c r="S83" s="432"/>
      <c r="T83" s="432"/>
      <c r="U83" s="432"/>
      <c r="V83" s="432"/>
      <c r="W83" s="432"/>
      <c r="X83" s="434"/>
      <c r="Y83" s="432"/>
      <c r="Z83" s="432"/>
      <c r="AA83" s="432"/>
    </row>
    <row r="84" spans="2:27" ht="15" customHeight="1" x14ac:dyDescent="0.25">
      <c r="B84" s="430"/>
      <c r="C84" s="430"/>
      <c r="D84" s="1227"/>
      <c r="E84" s="1227"/>
      <c r="F84" s="432"/>
      <c r="G84" s="432"/>
      <c r="I84" s="432"/>
      <c r="J84" s="432"/>
      <c r="K84" s="432"/>
      <c r="O84" s="432"/>
      <c r="P84" s="432"/>
      <c r="R84" s="432"/>
      <c r="S84" s="432"/>
      <c r="T84" s="432"/>
      <c r="U84" s="432"/>
      <c r="V84" s="432"/>
      <c r="W84" s="432"/>
      <c r="X84" s="434"/>
      <c r="Y84" s="432"/>
      <c r="Z84" s="432"/>
      <c r="AA84" s="432"/>
    </row>
    <row r="85" spans="2:27" ht="15" customHeight="1" x14ac:dyDescent="0.25">
      <c r="B85" s="430"/>
      <c r="C85" s="430"/>
      <c r="D85" s="432"/>
      <c r="E85" s="432"/>
      <c r="F85" s="432"/>
      <c r="G85" s="432"/>
      <c r="I85" s="432"/>
      <c r="J85" s="432"/>
      <c r="K85" s="432"/>
      <c r="O85" s="432"/>
      <c r="P85" s="432"/>
      <c r="R85" s="432"/>
      <c r="S85" s="432"/>
      <c r="T85" s="432"/>
      <c r="U85" s="432"/>
      <c r="V85" s="432"/>
      <c r="W85" s="432"/>
      <c r="X85" s="434"/>
      <c r="Y85" s="432"/>
      <c r="Z85" s="432"/>
      <c r="AA85" s="432"/>
    </row>
    <row r="86" spans="2:27" ht="15" customHeight="1" x14ac:dyDescent="0.25">
      <c r="B86" s="430"/>
      <c r="C86" s="430"/>
      <c r="D86" s="432"/>
      <c r="E86" s="432"/>
      <c r="F86" s="432"/>
      <c r="G86" s="432"/>
      <c r="I86" s="432"/>
      <c r="J86" s="432"/>
      <c r="K86" s="432"/>
      <c r="O86" s="432"/>
      <c r="P86" s="432"/>
      <c r="R86" s="432"/>
      <c r="S86" s="432"/>
      <c r="T86" s="432"/>
      <c r="U86" s="432"/>
      <c r="V86" s="432"/>
      <c r="W86" s="432"/>
      <c r="X86" s="434"/>
      <c r="Y86" s="432"/>
      <c r="Z86" s="432"/>
      <c r="AA86" s="432"/>
    </row>
    <row r="87" spans="2:27" ht="15" customHeight="1" x14ac:dyDescent="0.25">
      <c r="B87" s="430"/>
      <c r="C87" s="430"/>
      <c r="D87" s="432"/>
      <c r="E87" s="432"/>
      <c r="F87" s="432"/>
      <c r="G87" s="432"/>
      <c r="I87" s="432"/>
      <c r="J87" s="432"/>
      <c r="K87" s="432"/>
      <c r="M87" s="432"/>
      <c r="N87" s="432"/>
      <c r="O87" s="432"/>
      <c r="P87" s="432"/>
      <c r="Q87" s="432"/>
      <c r="R87" s="432"/>
      <c r="S87" s="432"/>
      <c r="T87" s="432"/>
      <c r="U87" s="432"/>
      <c r="V87" s="432"/>
      <c r="W87" s="432"/>
      <c r="X87" s="434"/>
      <c r="Y87" s="432"/>
      <c r="Z87" s="432"/>
      <c r="AA87" s="432"/>
    </row>
    <row r="88" spans="2:27" ht="15" customHeight="1" x14ac:dyDescent="0.25">
      <c r="B88" s="430"/>
      <c r="C88" s="430"/>
      <c r="D88" s="432"/>
      <c r="E88" s="432"/>
      <c r="F88" s="432"/>
      <c r="G88" s="432"/>
      <c r="H88" s="432"/>
      <c r="I88" s="432"/>
      <c r="J88" s="432"/>
      <c r="K88" s="432"/>
      <c r="L88" s="432"/>
      <c r="M88" s="432"/>
      <c r="N88" s="432"/>
      <c r="O88" s="432"/>
      <c r="P88" s="432"/>
      <c r="Q88" s="432"/>
      <c r="R88" s="432"/>
      <c r="S88" s="432"/>
      <c r="T88" s="432"/>
      <c r="U88" s="432"/>
      <c r="V88" s="432"/>
      <c r="W88" s="432"/>
      <c r="X88" s="434"/>
      <c r="Y88" s="432"/>
      <c r="Z88" s="432"/>
      <c r="AA88" s="432"/>
    </row>
    <row r="89" spans="2:27" ht="15" customHeight="1" x14ac:dyDescent="0.25">
      <c r="B89" s="430"/>
      <c r="C89" s="430"/>
      <c r="D89" s="432"/>
      <c r="E89" s="432"/>
      <c r="F89" s="432"/>
      <c r="G89" s="432"/>
      <c r="H89" s="432"/>
      <c r="I89" s="432"/>
      <c r="J89" s="432"/>
      <c r="K89" s="432"/>
      <c r="L89" s="432"/>
      <c r="M89" s="432"/>
      <c r="N89" s="432"/>
      <c r="O89" s="432"/>
      <c r="P89" s="432"/>
      <c r="Q89" s="432"/>
      <c r="R89" s="432"/>
      <c r="S89" s="432"/>
      <c r="T89" s="432"/>
      <c r="U89" s="432"/>
      <c r="V89" s="432"/>
      <c r="W89" s="432"/>
      <c r="X89" s="434"/>
      <c r="Y89" s="432"/>
      <c r="Z89" s="432"/>
      <c r="AA89" s="432"/>
    </row>
    <row r="90" spans="2:27" x14ac:dyDescent="0.25">
      <c r="B90" s="430"/>
      <c r="C90" s="430"/>
      <c r="D90" s="432"/>
      <c r="E90" s="432"/>
      <c r="F90" s="432"/>
      <c r="G90" s="432"/>
      <c r="H90" s="432"/>
      <c r="I90" s="432"/>
      <c r="J90" s="432"/>
      <c r="K90" s="432"/>
      <c r="L90" s="432"/>
      <c r="M90" s="432"/>
      <c r="N90" s="432"/>
      <c r="O90" s="432"/>
      <c r="P90" s="432"/>
      <c r="Q90" s="432"/>
      <c r="R90" s="432"/>
      <c r="S90" s="432"/>
      <c r="T90" s="432"/>
      <c r="U90" s="432"/>
      <c r="V90" s="432"/>
      <c r="W90" s="432"/>
      <c r="X90" s="434"/>
      <c r="Y90" s="432"/>
      <c r="Z90" s="432"/>
      <c r="AA90" s="432"/>
    </row>
  </sheetData>
  <sheetProtection algorithmName="SHA-512" hashValue="jw1cCe3aKdQu9T8tTYttvye9kOlrDgjz/fSFcNoilwlHX9qCTfdw3SM/Onsq1uFSg9gEXiRWBuSccurCYGgkrA==" saltValue="TO07lpUqkDoKOICZxKAvJQ==" spinCount="100000" sheet="1" objects="1" scenarios="1" selectLockedCells="1"/>
  <mergeCells count="29">
    <mergeCell ref="X5:X9"/>
    <mergeCell ref="Q4:X4"/>
    <mergeCell ref="D74:F75"/>
    <mergeCell ref="D78:F79"/>
    <mergeCell ref="H78:L79"/>
    <mergeCell ref="T5:T9"/>
    <mergeCell ref="U5:U9"/>
    <mergeCell ref="D72:L72"/>
    <mergeCell ref="Q5:Q9"/>
    <mergeCell ref="R5:R9"/>
    <mergeCell ref="S5:S9"/>
    <mergeCell ref="V5:V9"/>
    <mergeCell ref="W5:W9"/>
    <mergeCell ref="H74:L75"/>
    <mergeCell ref="N7:O7"/>
    <mergeCell ref="N6:O6"/>
    <mergeCell ref="D84:E84"/>
    <mergeCell ref="L81:O81"/>
    <mergeCell ref="C9:D9"/>
    <mergeCell ref="B3:C3"/>
    <mergeCell ref="L4:O4"/>
    <mergeCell ref="B6:C6"/>
    <mergeCell ref="G6:H6"/>
    <mergeCell ref="L8:M8"/>
    <mergeCell ref="N8:O8"/>
    <mergeCell ref="L7:M7"/>
    <mergeCell ref="L6:M6"/>
    <mergeCell ref="L5:M5"/>
    <mergeCell ref="N5:O5"/>
  </mergeCells>
  <dataValidations count="7">
    <dataValidation type="list" allowBlank="1" showInputMessage="1" showErrorMessage="1" sqref="P6:P7" xr:uid="{00000000-0002-0000-0600-000000000000}">
      <formula1>$H$83:$H$83</formula1>
    </dataValidation>
    <dataValidation type="list" allowBlank="1" showInputMessage="1" showErrorMessage="1" sqref="N6" xr:uid="{00000000-0002-0000-0600-000001000000}">
      <formula1>GkDolCompDed</formula1>
    </dataValidation>
    <dataValidation type="list" allowBlank="1" showInputMessage="1" showErrorMessage="1" sqref="P8" xr:uid="{00000000-0002-0000-0600-000002000000}">
      <formula1>$L$83:$L$83</formula1>
    </dataValidation>
    <dataValidation type="list" allowBlank="1" showInputMessage="1" showErrorMessage="1" sqref="N7:N8" xr:uid="{00000000-0002-0000-0600-000003000000}">
      <formula1>GkCollDed</formula1>
    </dataValidation>
    <dataValidation type="list" allowBlank="1" showInputMessage="1" showErrorMessage="1" sqref="N5" xr:uid="{00000000-0002-0000-0600-000004000000}">
      <formula1>GkCovgBasis</formula1>
    </dataValidation>
    <dataValidation type="list" allowBlank="1" showInputMessage="1" showErrorMessage="1" sqref="O10:O69" xr:uid="{00000000-0002-0000-0600-000005000000}">
      <formula1>GkLotDesc</formula1>
    </dataValidation>
    <dataValidation type="list" allowBlank="1" showInputMessage="1" showErrorMessage="1" sqref="N10:N69" xr:uid="{0BB0F661-FD29-4C7A-9AC0-2A5D80F01C74}">
      <formula1>"Included,Excluded"</formula1>
    </dataValidation>
  </dataValidations>
  <printOptions horizontalCentered="1"/>
  <pageMargins left="0.25" right="0.25" top="0.5" bottom="0.45" header="0.25" footer="0.25"/>
  <pageSetup scale="35" orientation="landscape" horizontalDpi="300" verticalDpi="300" r:id="rId1"/>
  <headerFooter>
    <oddFooter xml:space="preserve">&amp;LFAD-APP 0524&amp;CPage &amp;P of &amp;N&amp;R© 2024 Ryan Specialty Group, LLC </oddFooter>
  </headerFooter>
  <ignoredErrors>
    <ignoredError sqref="C69 E69:H69 E11:H28 C10:C11 E10:G10 C13:C28 E30:H36 C30:C36" emptyCellReferenc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6000000}">
          <x14:formula1>
            <xm:f>Lists!$J$2:$J$4</xm:f>
          </x14:formula1>
          <xm:sqref>P5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0" tint="-0.249977111117893"/>
    <pageSetUpPr fitToPage="1"/>
  </sheetPr>
  <dimension ref="A1:BC88"/>
  <sheetViews>
    <sheetView showGridLines="0" zoomScale="85" zoomScaleNormal="85" zoomScaleSheetLayoutView="90" workbookViewId="0">
      <selection activeCell="B9" sqref="B9"/>
    </sheetView>
  </sheetViews>
  <sheetFormatPr defaultColWidth="9.140625" defaultRowHeight="15" x14ac:dyDescent="0.25"/>
  <cols>
    <col min="1" max="1" width="2.7109375" style="123" customWidth="1"/>
    <col min="2" max="3" width="8.7109375" style="28" customWidth="1"/>
    <col min="4" max="4" width="32.7109375" style="123" customWidth="1"/>
    <col min="5" max="5" width="16.7109375" style="123" customWidth="1"/>
    <col min="6" max="7" width="8.7109375" style="123" customWidth="1"/>
    <col min="8" max="9" width="16.7109375" style="123" customWidth="1"/>
    <col min="10" max="12" width="15.7109375" style="123" customWidth="1"/>
    <col min="13" max="20" width="8.7109375" style="123" customWidth="1"/>
    <col min="21" max="21" width="9.28515625" style="123" bestFit="1" customWidth="1"/>
    <col min="22" max="26" width="8.7109375" style="123" customWidth="1"/>
    <col min="27" max="27" width="15.28515625" style="123" customWidth="1"/>
    <col min="28" max="16384" width="9.140625" style="123"/>
  </cols>
  <sheetData>
    <row r="1" spans="2:27" s="877" customFormat="1" ht="15" customHeight="1" x14ac:dyDescent="0.25"/>
    <row r="2" spans="2:27" s="404" customFormat="1" ht="26.25" customHeight="1" x14ac:dyDescent="0.25">
      <c r="B2" s="404" t="s">
        <v>310</v>
      </c>
    </row>
    <row r="3" spans="2:27" s="444" customFormat="1" ht="30" customHeight="1" thickBot="1" x14ac:dyDescent="0.3">
      <c r="B3" s="1269" t="s">
        <v>182</v>
      </c>
      <c r="C3" s="1269"/>
      <c r="D3" s="632" t="str">
        <f>IF('General Info'!D3="","",'General Info'!D3)</f>
        <v/>
      </c>
      <c r="E3" s="104"/>
      <c r="F3" s="104"/>
      <c r="G3" s="104"/>
      <c r="H3" s="104"/>
      <c r="I3" s="443"/>
      <c r="J3" s="443"/>
      <c r="K3" s="443"/>
      <c r="L3" s="443"/>
      <c r="M3" s="443"/>
      <c r="N3" s="443"/>
      <c r="O3" s="443"/>
      <c r="P3" s="443"/>
      <c r="Q3" s="443"/>
      <c r="R3" s="443"/>
      <c r="S3" s="443"/>
      <c r="T3" s="443"/>
      <c r="U3" s="443"/>
      <c r="V3" s="443"/>
      <c r="W3" s="443"/>
      <c r="X3" s="443"/>
      <c r="Y3" s="443"/>
      <c r="Z3" s="443"/>
    </row>
    <row r="4" spans="2:27" ht="20.100000000000001" customHeight="1" x14ac:dyDescent="0.25">
      <c r="B4" s="123"/>
      <c r="C4" s="123"/>
      <c r="I4" s="1270" t="s">
        <v>292</v>
      </c>
      <c r="J4" s="1271"/>
      <c r="K4" s="124" t="s">
        <v>85</v>
      </c>
      <c r="L4" s="349"/>
      <c r="M4" s="1257" t="s">
        <v>322</v>
      </c>
      <c r="N4" s="1258"/>
      <c r="O4" s="1258"/>
      <c r="P4" s="1258"/>
      <c r="Q4" s="1259"/>
      <c r="R4" s="1258" t="s">
        <v>318</v>
      </c>
      <c r="S4" s="1258"/>
      <c r="T4" s="1258"/>
      <c r="U4" s="1258"/>
      <c r="V4" s="1257" t="s">
        <v>319</v>
      </c>
      <c r="W4" s="1258"/>
      <c r="X4" s="1258"/>
      <c r="Y4" s="1259"/>
      <c r="Z4" s="28"/>
    </row>
    <row r="5" spans="2:27" ht="20.100000000000001" customHeight="1" x14ac:dyDescent="0.25">
      <c r="B5" s="123"/>
      <c r="C5" s="123"/>
      <c r="I5" s="1272" t="s">
        <v>291</v>
      </c>
      <c r="J5" s="1273"/>
      <c r="K5" s="125">
        <v>2500</v>
      </c>
      <c r="L5" s="349"/>
      <c r="M5" s="1260"/>
      <c r="N5" s="1261"/>
      <c r="O5" s="1261"/>
      <c r="P5" s="1261"/>
      <c r="Q5" s="1262"/>
      <c r="R5" s="1261"/>
      <c r="S5" s="1261"/>
      <c r="T5" s="1261"/>
      <c r="U5" s="1261"/>
      <c r="V5" s="1260"/>
      <c r="W5" s="1261"/>
      <c r="X5" s="1261"/>
      <c r="Y5" s="1262"/>
      <c r="Z5" s="28"/>
    </row>
    <row r="6" spans="2:27" ht="20.100000000000001" customHeight="1" x14ac:dyDescent="0.25">
      <c r="B6" s="123"/>
      <c r="C6" s="123"/>
      <c r="I6" s="1272" t="s">
        <v>629</v>
      </c>
      <c r="J6" s="1273"/>
      <c r="K6" s="125">
        <v>1000</v>
      </c>
      <c r="L6" s="882"/>
      <c r="M6" s="1260"/>
      <c r="N6" s="1261"/>
      <c r="O6" s="1261"/>
      <c r="P6" s="1261"/>
      <c r="Q6" s="1262"/>
      <c r="R6" s="1261"/>
      <c r="S6" s="1261"/>
      <c r="T6" s="1261"/>
      <c r="U6" s="1261"/>
      <c r="V6" s="1260"/>
      <c r="W6" s="1261"/>
      <c r="X6" s="1261"/>
      <c r="Y6" s="1262"/>
      <c r="Z6" s="28"/>
    </row>
    <row r="7" spans="2:27" ht="20.100000000000001" customHeight="1" thickBot="1" x14ac:dyDescent="0.3">
      <c r="B7" s="103"/>
      <c r="C7" s="103"/>
      <c r="D7" s="103"/>
      <c r="E7" s="103"/>
      <c r="F7" s="103"/>
      <c r="G7" s="103"/>
      <c r="H7" s="103"/>
      <c r="I7" s="1266" t="s">
        <v>818</v>
      </c>
      <c r="J7" s="1267"/>
      <c r="K7" s="932">
        <v>100000</v>
      </c>
      <c r="L7" s="445"/>
      <c r="M7" s="1263"/>
      <c r="N7" s="1264"/>
      <c r="O7" s="1264"/>
      <c r="P7" s="1264"/>
      <c r="Q7" s="1265"/>
      <c r="R7" s="1264"/>
      <c r="S7" s="1264"/>
      <c r="T7" s="1264"/>
      <c r="U7" s="1264"/>
      <c r="V7" s="1263"/>
      <c r="W7" s="1264"/>
      <c r="X7" s="1264"/>
      <c r="Y7" s="1265"/>
      <c r="Z7" s="414"/>
    </row>
    <row r="8" spans="2:27" s="170" customFormat="1" ht="47.25" customHeight="1" thickBot="1" x14ac:dyDescent="0.3">
      <c r="B8" s="446" t="s">
        <v>1</v>
      </c>
      <c r="C8" s="1274" t="s">
        <v>14</v>
      </c>
      <c r="D8" s="1274"/>
      <c r="E8" s="447" t="s">
        <v>79</v>
      </c>
      <c r="F8" s="447" t="s">
        <v>80</v>
      </c>
      <c r="G8" s="447" t="s">
        <v>81</v>
      </c>
      <c r="H8" s="448" t="s">
        <v>83</v>
      </c>
      <c r="I8" s="447" t="s">
        <v>602</v>
      </c>
      <c r="J8" s="447" t="s">
        <v>405</v>
      </c>
      <c r="K8" s="792" t="s">
        <v>628</v>
      </c>
      <c r="L8" s="448" t="s">
        <v>311</v>
      </c>
      <c r="M8" s="446" t="s">
        <v>70</v>
      </c>
      <c r="N8" s="447" t="s">
        <v>71</v>
      </c>
      <c r="O8" s="447" t="s">
        <v>314</v>
      </c>
      <c r="P8" s="447" t="s">
        <v>313</v>
      </c>
      <c r="Q8" s="448" t="s">
        <v>78</v>
      </c>
      <c r="R8" s="728" t="s">
        <v>73</v>
      </c>
      <c r="S8" s="447" t="s">
        <v>315</v>
      </c>
      <c r="T8" s="447" t="s">
        <v>316</v>
      </c>
      <c r="U8" s="447" t="s">
        <v>317</v>
      </c>
      <c r="V8" s="446" t="s">
        <v>74</v>
      </c>
      <c r="W8" s="447" t="s">
        <v>75</v>
      </c>
      <c r="X8" s="447" t="s">
        <v>76</v>
      </c>
      <c r="Y8" s="448" t="s">
        <v>77</v>
      </c>
    </row>
    <row r="9" spans="2:27" x14ac:dyDescent="0.25">
      <c r="B9" s="29"/>
      <c r="C9" s="30" t="str">
        <f>IF(B9="","",VLOOKUP(B9,Property!$B$10:$D$1037,3,0))</f>
        <v/>
      </c>
      <c r="D9" s="117"/>
      <c r="E9" s="114" t="str">
        <f>IF(B9="","",VLOOKUP(B9,Property!$B$10:$H$1037,4,0))</f>
        <v/>
      </c>
      <c r="F9" s="105" t="str">
        <f>IF(B9="","",VLOOKUP(B9,Property!$B$10:$H$1037,5,0))</f>
        <v/>
      </c>
      <c r="G9" s="106" t="str">
        <f>IF(B9="","",VLOOKUP(B9,Property!$B$10:$H$1037,6,0))</f>
        <v/>
      </c>
      <c r="H9" s="107" t="str">
        <f>IF(B9="","",VLOOKUP(B9,Property!$B$10:$H$1037,7,0))</f>
        <v/>
      </c>
      <c r="I9" s="120"/>
      <c r="J9" s="120"/>
      <c r="K9" s="68"/>
      <c r="L9" s="34"/>
      <c r="M9" s="72"/>
      <c r="N9" s="73"/>
      <c r="O9" s="73"/>
      <c r="P9" s="67"/>
      <c r="Q9" s="83"/>
      <c r="R9" s="729"/>
      <c r="S9" s="95"/>
      <c r="T9" s="95"/>
      <c r="U9" s="95"/>
      <c r="V9" s="94"/>
      <c r="W9" s="95"/>
      <c r="X9" s="95"/>
      <c r="Y9" s="96"/>
      <c r="AA9" s="933"/>
    </row>
    <row r="10" spans="2:27" x14ac:dyDescent="0.25">
      <c r="B10" s="37"/>
      <c r="C10" s="38" t="str">
        <f>IF(B10="","",VLOOKUP(B10,Property!$B$10:$D$1037,3,0))</f>
        <v/>
      </c>
      <c r="D10" s="118"/>
      <c r="E10" s="115" t="str">
        <f>IF(B10="","",VLOOKUP(B10,Property!$B$10:$H$1037,4,0))</f>
        <v/>
      </c>
      <c r="F10" s="108" t="str">
        <f>IF(B10="","",VLOOKUP(B10,Property!$B$10:$H$1037,5,0))</f>
        <v/>
      </c>
      <c r="G10" s="109" t="str">
        <f>IF(B10="","",VLOOKUP(B10,Property!$B$10:$H$1037,6,0))</f>
        <v/>
      </c>
      <c r="H10" s="110" t="str">
        <f>IF(B10="","",VLOOKUP(B10,Property!$B$10:$H$1037,7,0))</f>
        <v/>
      </c>
      <c r="I10" s="120"/>
      <c r="J10" s="120"/>
      <c r="K10" s="68"/>
      <c r="L10" s="34"/>
      <c r="M10" s="45"/>
      <c r="N10" s="35"/>
      <c r="O10" s="68"/>
      <c r="P10" s="71"/>
      <c r="Q10" s="36"/>
      <c r="R10" s="730"/>
      <c r="S10" s="98"/>
      <c r="T10" s="98"/>
      <c r="U10" s="98"/>
      <c r="V10" s="97"/>
      <c r="W10" s="98"/>
      <c r="X10" s="98"/>
      <c r="Y10" s="99"/>
      <c r="AA10" s="933"/>
    </row>
    <row r="11" spans="2:27" x14ac:dyDescent="0.25">
      <c r="B11" s="37"/>
      <c r="C11" s="38" t="str">
        <f>IF(B11="","",VLOOKUP(B11,Property!$B$10:$D$1037,3,0))</f>
        <v/>
      </c>
      <c r="D11" s="118"/>
      <c r="E11" s="115" t="str">
        <f>IF(B11="","",VLOOKUP(B11,Property!$B$10:$H$1037,4,0))</f>
        <v/>
      </c>
      <c r="F11" s="108" t="str">
        <f>IF(B11="","",VLOOKUP(B11,Property!$B$10:$H$1037,5,0))</f>
        <v/>
      </c>
      <c r="G11" s="109" t="str">
        <f>IF(B11="","",VLOOKUP(B11,Property!$B$10:$H$1037,6,0))</f>
        <v/>
      </c>
      <c r="H11" s="110" t="str">
        <f>IF(B11="","",VLOOKUP(B11,Property!$B$10:$H$1037,7,0))</f>
        <v/>
      </c>
      <c r="I11" s="120"/>
      <c r="J11" s="120"/>
      <c r="K11" s="68"/>
      <c r="L11" s="34"/>
      <c r="M11" s="45"/>
      <c r="N11" s="35"/>
      <c r="O11" s="68"/>
      <c r="P11" s="71"/>
      <c r="Q11" s="36"/>
      <c r="R11" s="730"/>
      <c r="S11" s="98"/>
      <c r="T11" s="98"/>
      <c r="U11" s="98"/>
      <c r="V11" s="97"/>
      <c r="W11" s="98"/>
      <c r="X11" s="98"/>
      <c r="Y11" s="99"/>
      <c r="AA11" s="933"/>
    </row>
    <row r="12" spans="2:27" x14ac:dyDescent="0.25">
      <c r="B12" s="37"/>
      <c r="C12" s="38" t="str">
        <f>IF(B12="","",VLOOKUP(B12,Property!$B$10:$D$1037,3,0))</f>
        <v/>
      </c>
      <c r="D12" s="118"/>
      <c r="E12" s="115" t="str">
        <f>IF(B12="","",VLOOKUP(B12,Property!$B$10:$H$1037,4,0))</f>
        <v/>
      </c>
      <c r="F12" s="108" t="str">
        <f>IF(B12="","",VLOOKUP(B12,Property!$B$10:$H$1037,5,0))</f>
        <v/>
      </c>
      <c r="G12" s="109" t="str">
        <f>IF(B12="","",VLOOKUP(B12,Property!$B$10:$H$1037,6,0))</f>
        <v/>
      </c>
      <c r="H12" s="110" t="str">
        <f>IF(B12="","",VLOOKUP(B12,Property!$B$10:$H$1037,7,0))</f>
        <v/>
      </c>
      <c r="I12" s="120"/>
      <c r="J12" s="120"/>
      <c r="K12" s="68"/>
      <c r="L12" s="34"/>
      <c r="M12" s="45"/>
      <c r="N12" s="35"/>
      <c r="O12" s="68"/>
      <c r="P12" s="71"/>
      <c r="Q12" s="36"/>
      <c r="R12" s="730"/>
      <c r="S12" s="98"/>
      <c r="T12" s="98"/>
      <c r="U12" s="98"/>
      <c r="V12" s="97"/>
      <c r="W12" s="98"/>
      <c r="X12" s="98"/>
      <c r="Y12" s="99"/>
    </row>
    <row r="13" spans="2:27" x14ac:dyDescent="0.25">
      <c r="B13" s="37"/>
      <c r="C13" s="38" t="str">
        <f>IF(B13="","",VLOOKUP(B13,Property!$B$10:$D$1037,3,0))</f>
        <v/>
      </c>
      <c r="D13" s="118"/>
      <c r="E13" s="115" t="str">
        <f>IF(B13="","",VLOOKUP(B13,Property!$B$10:$H$1037,4,0))</f>
        <v/>
      </c>
      <c r="F13" s="108" t="str">
        <f>IF(B13="","",VLOOKUP(B13,Property!$B$10:$H$1037,5,0))</f>
        <v/>
      </c>
      <c r="G13" s="109" t="str">
        <f>IF(B13="","",VLOOKUP(B13,Property!$B$10:$H$1037,6,0))</f>
        <v/>
      </c>
      <c r="H13" s="110" t="str">
        <f>IF(B13="","",VLOOKUP(B13,Property!$B$10:$H$1037,7,0))</f>
        <v/>
      </c>
      <c r="I13" s="120"/>
      <c r="J13" s="120"/>
      <c r="K13" s="68"/>
      <c r="L13" s="34"/>
      <c r="M13" s="45"/>
      <c r="N13" s="35"/>
      <c r="O13" s="68"/>
      <c r="P13" s="71"/>
      <c r="Q13" s="36"/>
      <c r="R13" s="730"/>
      <c r="S13" s="98"/>
      <c r="T13" s="98"/>
      <c r="U13" s="98"/>
      <c r="V13" s="97"/>
      <c r="W13" s="98"/>
      <c r="X13" s="98"/>
      <c r="Y13" s="99"/>
    </row>
    <row r="14" spans="2:27" x14ac:dyDescent="0.25">
      <c r="B14" s="37"/>
      <c r="C14" s="38" t="str">
        <f>IF(B14="","",VLOOKUP(B14,Property!$B$10:$D$1037,3,0))</f>
        <v/>
      </c>
      <c r="D14" s="118"/>
      <c r="E14" s="115" t="str">
        <f>IF(B14="","",VLOOKUP(B14,Property!$B$10:$H$1037,4,0))</f>
        <v/>
      </c>
      <c r="F14" s="108" t="str">
        <f>IF(B14="","",VLOOKUP(B14,Property!$B$10:$H$1037,5,0))</f>
        <v/>
      </c>
      <c r="G14" s="109" t="str">
        <f>IF(B14="","",VLOOKUP(B14,Property!$B$10:$H$1037,6,0))</f>
        <v/>
      </c>
      <c r="H14" s="110" t="str">
        <f>IF(B14="","",VLOOKUP(B14,Property!$B$10:$H$1037,7,0))</f>
        <v/>
      </c>
      <c r="I14" s="120"/>
      <c r="J14" s="120"/>
      <c r="K14" s="68"/>
      <c r="L14" s="34"/>
      <c r="M14" s="45"/>
      <c r="N14" s="35"/>
      <c r="O14" s="68"/>
      <c r="P14" s="71"/>
      <c r="Q14" s="36"/>
      <c r="R14" s="730"/>
      <c r="S14" s="98"/>
      <c r="T14" s="98"/>
      <c r="U14" s="98"/>
      <c r="V14" s="97"/>
      <c r="W14" s="98"/>
      <c r="X14" s="98"/>
      <c r="Y14" s="99"/>
    </row>
    <row r="15" spans="2:27" x14ac:dyDescent="0.25">
      <c r="B15" s="37"/>
      <c r="C15" s="38" t="str">
        <f>IF(B15="","",VLOOKUP(B15,Property!$B$10:$D$1037,3,0))</f>
        <v/>
      </c>
      <c r="D15" s="118"/>
      <c r="E15" s="115" t="str">
        <f>IF(B15="","",VLOOKUP(B15,Property!$B$10:$H$1037,4,0))</f>
        <v/>
      </c>
      <c r="F15" s="108" t="str">
        <f>IF(B15="","",VLOOKUP(B15,Property!$B$10:$H$1037,5,0))</f>
        <v/>
      </c>
      <c r="G15" s="109" t="str">
        <f>IF(B15="","",VLOOKUP(B15,Property!$B$10:$H$1037,6,0))</f>
        <v/>
      </c>
      <c r="H15" s="110" t="str">
        <f>IF(B15="","",VLOOKUP(B15,Property!$B$10:$H$1037,7,0))</f>
        <v/>
      </c>
      <c r="I15" s="120"/>
      <c r="J15" s="120"/>
      <c r="K15" s="68"/>
      <c r="L15" s="34"/>
      <c r="M15" s="45"/>
      <c r="N15" s="35"/>
      <c r="O15" s="68"/>
      <c r="P15" s="71"/>
      <c r="Q15" s="36"/>
      <c r="R15" s="730"/>
      <c r="S15" s="98"/>
      <c r="T15" s="98"/>
      <c r="U15" s="98"/>
      <c r="V15" s="97"/>
      <c r="W15" s="98"/>
      <c r="X15" s="98"/>
      <c r="Y15" s="99"/>
    </row>
    <row r="16" spans="2:27" x14ac:dyDescent="0.25">
      <c r="B16" s="37"/>
      <c r="C16" s="38" t="str">
        <f>IF(B16="","",VLOOKUP(B16,Property!$B$10:$D$1037,3,0))</f>
        <v/>
      </c>
      <c r="D16" s="118"/>
      <c r="E16" s="115" t="str">
        <f>IF(B16="","",VLOOKUP(B16,Property!$B$10:$H$1037,4,0))</f>
        <v/>
      </c>
      <c r="F16" s="108" t="str">
        <f>IF(B16="","",VLOOKUP(B16,Property!$B$10:$H$1037,5,0))</f>
        <v/>
      </c>
      <c r="G16" s="109" t="str">
        <f>IF(B16="","",VLOOKUP(B16,Property!$B$10:$H$1037,6,0))</f>
        <v/>
      </c>
      <c r="H16" s="110" t="str">
        <f>IF(B16="","",VLOOKUP(B16,Property!$B$10:$H$1037,7,0))</f>
        <v/>
      </c>
      <c r="I16" s="120"/>
      <c r="J16" s="120"/>
      <c r="K16" s="68"/>
      <c r="L16" s="34"/>
      <c r="M16" s="45"/>
      <c r="N16" s="35"/>
      <c r="O16" s="68"/>
      <c r="P16" s="71"/>
      <c r="Q16" s="36"/>
      <c r="R16" s="730"/>
      <c r="S16" s="98"/>
      <c r="T16" s="98"/>
      <c r="U16" s="98"/>
      <c r="V16" s="97"/>
      <c r="W16" s="98"/>
      <c r="X16" s="98"/>
      <c r="Y16" s="99"/>
    </row>
    <row r="17" spans="2:25" x14ac:dyDescent="0.25">
      <c r="B17" s="37"/>
      <c r="C17" s="38" t="str">
        <f>IF(B17="","",VLOOKUP(B17,Property!$B$10:$D$1037,3,0))</f>
        <v/>
      </c>
      <c r="D17" s="118"/>
      <c r="E17" s="115" t="str">
        <f>IF(B17="","",VLOOKUP(B17,Property!$B$10:$H$1037,4,0))</f>
        <v/>
      </c>
      <c r="F17" s="108" t="str">
        <f>IF(B17="","",VLOOKUP(B17,Property!$B$10:$H$1037,5,0))</f>
        <v/>
      </c>
      <c r="G17" s="109" t="str">
        <f>IF(B17="","",VLOOKUP(B17,Property!$B$10:$H$1037,6,0))</f>
        <v/>
      </c>
      <c r="H17" s="110" t="str">
        <f>IF(B17="","",VLOOKUP(B17,Property!$B$10:$H$1037,7,0))</f>
        <v/>
      </c>
      <c r="I17" s="120"/>
      <c r="J17" s="120"/>
      <c r="K17" s="68"/>
      <c r="L17" s="34"/>
      <c r="M17" s="45"/>
      <c r="N17" s="35"/>
      <c r="O17" s="68"/>
      <c r="P17" s="71"/>
      <c r="Q17" s="36"/>
      <c r="R17" s="730"/>
      <c r="S17" s="98"/>
      <c r="T17" s="98"/>
      <c r="U17" s="98"/>
      <c r="V17" s="97"/>
      <c r="W17" s="98"/>
      <c r="X17" s="98"/>
      <c r="Y17" s="99"/>
    </row>
    <row r="18" spans="2:25" x14ac:dyDescent="0.25">
      <c r="B18" s="37"/>
      <c r="C18" s="38" t="str">
        <f>IF(B18="","",VLOOKUP(B18,Property!$B$10:$D$1037,3,0))</f>
        <v/>
      </c>
      <c r="D18" s="118"/>
      <c r="E18" s="115" t="str">
        <f>IF(B18="","",VLOOKUP(B18,Property!$B$10:$H$1037,4,0))</f>
        <v/>
      </c>
      <c r="F18" s="108" t="str">
        <f>IF(B18="","",VLOOKUP(B18,Property!$B$10:$H$1037,5,0))</f>
        <v/>
      </c>
      <c r="G18" s="109" t="str">
        <f>IF(B18="","",VLOOKUP(B18,Property!$B$10:$H$1037,6,0))</f>
        <v/>
      </c>
      <c r="H18" s="110" t="str">
        <f>IF(B18="","",VLOOKUP(B18,Property!$B$10:$H$1037,7,0))</f>
        <v/>
      </c>
      <c r="I18" s="120"/>
      <c r="J18" s="120"/>
      <c r="K18" s="68"/>
      <c r="L18" s="34"/>
      <c r="M18" s="45"/>
      <c r="N18" s="35"/>
      <c r="O18" s="68"/>
      <c r="P18" s="71"/>
      <c r="Q18" s="36"/>
      <c r="R18" s="730"/>
      <c r="S18" s="98"/>
      <c r="T18" s="98"/>
      <c r="U18" s="98"/>
      <c r="V18" s="97"/>
      <c r="W18" s="98"/>
      <c r="X18" s="98"/>
      <c r="Y18" s="99"/>
    </row>
    <row r="19" spans="2:25" x14ac:dyDescent="0.25">
      <c r="B19" s="37"/>
      <c r="C19" s="38" t="str">
        <f>IF(B19="","",VLOOKUP(B19,Property!$B$10:$D$1037,3,0))</f>
        <v/>
      </c>
      <c r="D19" s="118"/>
      <c r="E19" s="115" t="str">
        <f>IF(B19="","",VLOOKUP(B19,Property!$B$10:$H$1037,4,0))</f>
        <v/>
      </c>
      <c r="F19" s="108" t="str">
        <f>IF(B19="","",VLOOKUP(B19,Property!$B$10:$H$1037,5,0))</f>
        <v/>
      </c>
      <c r="G19" s="109" t="str">
        <f>IF(B19="","",VLOOKUP(B19,Property!$B$10:$H$1037,6,0))</f>
        <v/>
      </c>
      <c r="H19" s="110" t="str">
        <f>IF(B19="","",VLOOKUP(B19,Property!$B$10:$H$1037,7,0))</f>
        <v/>
      </c>
      <c r="I19" s="120"/>
      <c r="J19" s="120"/>
      <c r="K19" s="68"/>
      <c r="L19" s="34"/>
      <c r="M19" s="45"/>
      <c r="N19" s="35"/>
      <c r="O19" s="68"/>
      <c r="P19" s="71"/>
      <c r="Q19" s="36"/>
      <c r="R19" s="730"/>
      <c r="S19" s="98"/>
      <c r="T19" s="98"/>
      <c r="U19" s="98"/>
      <c r="V19" s="97"/>
      <c r="W19" s="98"/>
      <c r="X19" s="98"/>
      <c r="Y19" s="99"/>
    </row>
    <row r="20" spans="2:25" x14ac:dyDescent="0.25">
      <c r="B20" s="37"/>
      <c r="C20" s="38" t="str">
        <f>IF(B20="","",VLOOKUP(B20,Property!$B$10:$D$1037,3,0))</f>
        <v/>
      </c>
      <c r="D20" s="118"/>
      <c r="E20" s="115" t="str">
        <f>IF(B20="","",VLOOKUP(B20,Property!$B$10:$H$1037,4,0))</f>
        <v/>
      </c>
      <c r="F20" s="108" t="str">
        <f>IF(B20="","",VLOOKUP(B20,Property!$B$10:$H$1037,5,0))</f>
        <v/>
      </c>
      <c r="G20" s="109" t="str">
        <f>IF(B20="","",VLOOKUP(B20,Property!$B$10:$H$1037,6,0))</f>
        <v/>
      </c>
      <c r="H20" s="110" t="str">
        <f>IF(B20="","",VLOOKUP(B20,Property!$B$10:$H$1037,7,0))</f>
        <v/>
      </c>
      <c r="I20" s="120"/>
      <c r="J20" s="120"/>
      <c r="K20" s="68"/>
      <c r="L20" s="34"/>
      <c r="M20" s="45"/>
      <c r="N20" s="35"/>
      <c r="O20" s="68"/>
      <c r="P20" s="71"/>
      <c r="Q20" s="36"/>
      <c r="R20" s="730"/>
      <c r="S20" s="98"/>
      <c r="T20" s="98"/>
      <c r="U20" s="98"/>
      <c r="V20" s="97"/>
      <c r="W20" s="98"/>
      <c r="X20" s="98"/>
      <c r="Y20" s="99"/>
    </row>
    <row r="21" spans="2:25" x14ac:dyDescent="0.25">
      <c r="B21" s="37"/>
      <c r="C21" s="38" t="str">
        <f>IF(B21="","",VLOOKUP(B21,Property!$B$10:$D$1037,3,0))</f>
        <v/>
      </c>
      <c r="D21" s="118"/>
      <c r="E21" s="115" t="str">
        <f>IF(B21="","",VLOOKUP(B21,Property!$B$10:$H$1037,4,0))</f>
        <v/>
      </c>
      <c r="F21" s="108" t="str">
        <f>IF(B21="","",VLOOKUP(B21,Property!$B$10:$H$1037,5,0))</f>
        <v/>
      </c>
      <c r="G21" s="109" t="str">
        <f>IF(B21="","",VLOOKUP(B21,Property!$B$10:$H$1037,6,0))</f>
        <v/>
      </c>
      <c r="H21" s="110" t="str">
        <f>IF(B21="","",VLOOKUP(B21,Property!$B$10:$H$1037,7,0))</f>
        <v/>
      </c>
      <c r="I21" s="120"/>
      <c r="J21" s="120"/>
      <c r="K21" s="68"/>
      <c r="L21" s="34"/>
      <c r="M21" s="45"/>
      <c r="N21" s="35"/>
      <c r="O21" s="68"/>
      <c r="P21" s="71"/>
      <c r="Q21" s="36"/>
      <c r="R21" s="730"/>
      <c r="S21" s="98"/>
      <c r="T21" s="98"/>
      <c r="U21" s="98"/>
      <c r="V21" s="97"/>
      <c r="W21" s="98"/>
      <c r="X21" s="98"/>
      <c r="Y21" s="99"/>
    </row>
    <row r="22" spans="2:25" x14ac:dyDescent="0.25">
      <c r="B22" s="37"/>
      <c r="C22" s="38" t="str">
        <f>IF(B22="","",VLOOKUP(B22,Property!$B$10:$D$1037,3,0))</f>
        <v/>
      </c>
      <c r="D22" s="118"/>
      <c r="E22" s="115" t="str">
        <f>IF(B22="","",VLOOKUP(B22,Property!$B$10:$H$1037,4,0))</f>
        <v/>
      </c>
      <c r="F22" s="108" t="str">
        <f>IF(B22="","",VLOOKUP(B22,Property!$B$10:$H$1037,5,0))</f>
        <v/>
      </c>
      <c r="G22" s="109" t="str">
        <f>IF(B22="","",VLOOKUP(B22,Property!$B$10:$H$1037,6,0))</f>
        <v/>
      </c>
      <c r="H22" s="110" t="str">
        <f>IF(B22="","",VLOOKUP(B22,Property!$B$10:$H$1037,7,0))</f>
        <v/>
      </c>
      <c r="I22" s="120"/>
      <c r="J22" s="120"/>
      <c r="K22" s="68"/>
      <c r="L22" s="34"/>
      <c r="M22" s="45"/>
      <c r="N22" s="35"/>
      <c r="O22" s="68"/>
      <c r="P22" s="71"/>
      <c r="Q22" s="36"/>
      <c r="R22" s="730"/>
      <c r="S22" s="98"/>
      <c r="T22" s="98"/>
      <c r="U22" s="98"/>
      <c r="V22" s="97"/>
      <c r="W22" s="98"/>
      <c r="X22" s="98"/>
      <c r="Y22" s="99"/>
    </row>
    <row r="23" spans="2:25" x14ac:dyDescent="0.25">
      <c r="B23" s="37"/>
      <c r="C23" s="38" t="str">
        <f>IF(B23="","",VLOOKUP(B23,Property!$B$10:$D$1037,3,0))</f>
        <v/>
      </c>
      <c r="D23" s="118"/>
      <c r="E23" s="115" t="str">
        <f>IF(B23="","",VLOOKUP(B23,Property!$B$10:$H$1037,4,0))</f>
        <v/>
      </c>
      <c r="F23" s="108" t="str">
        <f>IF(B23="","",VLOOKUP(B23,Property!$B$10:$H$1037,5,0))</f>
        <v/>
      </c>
      <c r="G23" s="109" t="str">
        <f>IF(B23="","",VLOOKUP(B23,Property!$B$10:$H$1037,6,0))</f>
        <v/>
      </c>
      <c r="H23" s="110" t="str">
        <f>IF(B23="","",VLOOKUP(B23,Property!$B$10:$H$1037,7,0))</f>
        <v/>
      </c>
      <c r="I23" s="120"/>
      <c r="J23" s="120"/>
      <c r="K23" s="68"/>
      <c r="L23" s="34"/>
      <c r="M23" s="45"/>
      <c r="N23" s="35"/>
      <c r="O23" s="68"/>
      <c r="P23" s="71"/>
      <c r="Q23" s="36"/>
      <c r="R23" s="730"/>
      <c r="S23" s="98"/>
      <c r="T23" s="98"/>
      <c r="U23" s="98"/>
      <c r="V23" s="97"/>
      <c r="W23" s="98"/>
      <c r="X23" s="98"/>
      <c r="Y23" s="99"/>
    </row>
    <row r="24" spans="2:25" x14ac:dyDescent="0.25">
      <c r="B24" s="37"/>
      <c r="C24" s="38" t="str">
        <f>IF(B24="","",VLOOKUP(B24,Property!$B$10:$D$1037,3,0))</f>
        <v/>
      </c>
      <c r="D24" s="118"/>
      <c r="E24" s="115" t="str">
        <f>IF(B24="","",VLOOKUP(B24,Property!$B$10:$H$1037,4,0))</f>
        <v/>
      </c>
      <c r="F24" s="108" t="str">
        <f>IF(B24="","",VLOOKUP(B24,Property!$B$10:$H$1037,5,0))</f>
        <v/>
      </c>
      <c r="G24" s="109" t="str">
        <f>IF(B24="","",VLOOKUP(B24,Property!$B$10:$H$1037,6,0))</f>
        <v/>
      </c>
      <c r="H24" s="110" t="str">
        <f>IF(B24="","",VLOOKUP(B24,Property!$B$10:$H$1037,7,0))</f>
        <v/>
      </c>
      <c r="I24" s="120"/>
      <c r="J24" s="120"/>
      <c r="K24" s="68"/>
      <c r="L24" s="34"/>
      <c r="M24" s="45"/>
      <c r="N24" s="35"/>
      <c r="O24" s="68"/>
      <c r="P24" s="71"/>
      <c r="Q24" s="36"/>
      <c r="R24" s="730"/>
      <c r="S24" s="98"/>
      <c r="T24" s="98"/>
      <c r="U24" s="98"/>
      <c r="V24" s="97"/>
      <c r="W24" s="98"/>
      <c r="X24" s="98"/>
      <c r="Y24" s="99"/>
    </row>
    <row r="25" spans="2:25" x14ac:dyDescent="0.25">
      <c r="B25" s="37"/>
      <c r="C25" s="38" t="str">
        <f>IF(B25="","",VLOOKUP(B25,Property!$B$10:$D$1037,3,0))</f>
        <v/>
      </c>
      <c r="D25" s="118"/>
      <c r="E25" s="115" t="str">
        <f>IF(B25="","",VLOOKUP(B25,Property!$B$10:$H$1037,4,0))</f>
        <v/>
      </c>
      <c r="F25" s="108" t="str">
        <f>IF(B25="","",VLOOKUP(B25,Property!$B$10:$H$1037,5,0))</f>
        <v/>
      </c>
      <c r="G25" s="109" t="str">
        <f>IF(B25="","",VLOOKUP(B25,Property!$B$10:$H$1037,6,0))</f>
        <v/>
      </c>
      <c r="H25" s="110" t="str">
        <f>IF(B25="","",VLOOKUP(B25,Property!$B$10:$H$1037,7,0))</f>
        <v/>
      </c>
      <c r="I25" s="120"/>
      <c r="J25" s="120"/>
      <c r="K25" s="68"/>
      <c r="L25" s="34"/>
      <c r="M25" s="45"/>
      <c r="N25" s="35"/>
      <c r="O25" s="68"/>
      <c r="P25" s="71"/>
      <c r="Q25" s="36"/>
      <c r="R25" s="730"/>
      <c r="S25" s="98"/>
      <c r="T25" s="98"/>
      <c r="U25" s="98"/>
      <c r="V25" s="97"/>
      <c r="W25" s="98"/>
      <c r="X25" s="98"/>
      <c r="Y25" s="99"/>
    </row>
    <row r="26" spans="2:25" x14ac:dyDescent="0.25">
      <c r="B26" s="37"/>
      <c r="C26" s="38" t="str">
        <f>IF(B26="","",VLOOKUP(B26,Property!$B$10:$D$1037,3,0))</f>
        <v/>
      </c>
      <c r="D26" s="118"/>
      <c r="E26" s="115" t="str">
        <f>IF(B26="","",VLOOKUP(B26,Property!$B$10:$H$1037,4,0))</f>
        <v/>
      </c>
      <c r="F26" s="108" t="str">
        <f>IF(B26="","",VLOOKUP(B26,Property!$B$10:$H$1037,5,0))</f>
        <v/>
      </c>
      <c r="G26" s="109" t="str">
        <f>IF(B26="","",VLOOKUP(B26,Property!$B$10:$H$1037,6,0))</f>
        <v/>
      </c>
      <c r="H26" s="110" t="str">
        <f>IF(B26="","",VLOOKUP(B26,Property!$B$10:$H$1037,7,0))</f>
        <v/>
      </c>
      <c r="I26" s="120"/>
      <c r="J26" s="120"/>
      <c r="K26" s="68"/>
      <c r="L26" s="34"/>
      <c r="M26" s="45"/>
      <c r="N26" s="35"/>
      <c r="O26" s="68"/>
      <c r="P26" s="71"/>
      <c r="Q26" s="36"/>
      <c r="R26" s="730"/>
      <c r="S26" s="98"/>
      <c r="T26" s="98"/>
      <c r="U26" s="98"/>
      <c r="V26" s="97"/>
      <c r="W26" s="98"/>
      <c r="X26" s="98"/>
      <c r="Y26" s="99"/>
    </row>
    <row r="27" spans="2:25" x14ac:dyDescent="0.25">
      <c r="B27" s="37"/>
      <c r="C27" s="38" t="str">
        <f>IF(B27="","",VLOOKUP(B27,Property!$B$10:$D$1037,3,0))</f>
        <v/>
      </c>
      <c r="D27" s="118"/>
      <c r="E27" s="115" t="str">
        <f>IF(B27="","",VLOOKUP(B27,Property!$B$10:$H$1037,4,0))</f>
        <v/>
      </c>
      <c r="F27" s="108" t="str">
        <f>IF(B27="","",VLOOKUP(B27,Property!$B$10:$H$1037,5,0))</f>
        <v/>
      </c>
      <c r="G27" s="109" t="str">
        <f>IF(B27="","",VLOOKUP(B27,Property!$B$10:$H$1037,6,0))</f>
        <v/>
      </c>
      <c r="H27" s="110" t="str">
        <f>IF(B27="","",VLOOKUP(B27,Property!$B$10:$H$1037,7,0))</f>
        <v/>
      </c>
      <c r="I27" s="120"/>
      <c r="J27" s="120"/>
      <c r="K27" s="68"/>
      <c r="L27" s="34"/>
      <c r="M27" s="45"/>
      <c r="N27" s="35"/>
      <c r="O27" s="68"/>
      <c r="P27" s="71"/>
      <c r="Q27" s="36"/>
      <c r="R27" s="730"/>
      <c r="S27" s="98"/>
      <c r="T27" s="98"/>
      <c r="U27" s="98"/>
      <c r="V27" s="97"/>
      <c r="W27" s="98"/>
      <c r="X27" s="98"/>
      <c r="Y27" s="99"/>
    </row>
    <row r="28" spans="2:25" x14ac:dyDescent="0.25">
      <c r="B28" s="37"/>
      <c r="C28" s="38" t="str">
        <f>IF(B28="","",VLOOKUP(B28,Property!$B$10:$D$1037,3,0))</f>
        <v/>
      </c>
      <c r="D28" s="118"/>
      <c r="E28" s="115" t="str">
        <f>IF(B28="","",VLOOKUP(B28,Property!$B$10:$H$1037,4,0))</f>
        <v/>
      </c>
      <c r="F28" s="108" t="str">
        <f>IF(B28="","",VLOOKUP(B28,Property!$B$10:$H$1037,5,0))</f>
        <v/>
      </c>
      <c r="G28" s="109" t="str">
        <f>IF(B28="","",VLOOKUP(B28,Property!$B$10:$H$1037,6,0))</f>
        <v/>
      </c>
      <c r="H28" s="110" t="str">
        <f>IF(B28="","",VLOOKUP(B28,Property!$B$10:$H$1037,7,0))</f>
        <v/>
      </c>
      <c r="I28" s="120"/>
      <c r="J28" s="120"/>
      <c r="K28" s="68"/>
      <c r="L28" s="34"/>
      <c r="M28" s="45"/>
      <c r="N28" s="35"/>
      <c r="O28" s="68"/>
      <c r="P28" s="71"/>
      <c r="Q28" s="36"/>
      <c r="R28" s="730"/>
      <c r="S28" s="98"/>
      <c r="T28" s="98"/>
      <c r="U28" s="98"/>
      <c r="V28" s="97"/>
      <c r="W28" s="98"/>
      <c r="X28" s="98"/>
      <c r="Y28" s="99"/>
    </row>
    <row r="29" spans="2:25" x14ac:dyDescent="0.25">
      <c r="B29" s="37"/>
      <c r="C29" s="38" t="str">
        <f>IF(B29="","",VLOOKUP(B29,Property!$B$10:$D$1037,3,0))</f>
        <v/>
      </c>
      <c r="D29" s="118"/>
      <c r="E29" s="115" t="str">
        <f>IF(B29="","",VLOOKUP(B29,Property!$B$10:$H$1037,4,0))</f>
        <v/>
      </c>
      <c r="F29" s="108" t="str">
        <f>IF(B29="","",VLOOKUP(B29,Property!$B$10:$H$1037,5,0))</f>
        <v/>
      </c>
      <c r="G29" s="109" t="str">
        <f>IF(B29="","",VLOOKUP(B29,Property!$B$10:$H$1037,6,0))</f>
        <v/>
      </c>
      <c r="H29" s="110" t="str">
        <f>IF(B29="","",VLOOKUP(B29,Property!$B$10:$H$1037,7,0))</f>
        <v/>
      </c>
      <c r="I29" s="120"/>
      <c r="J29" s="120"/>
      <c r="K29" s="68"/>
      <c r="L29" s="34"/>
      <c r="M29" s="45"/>
      <c r="N29" s="35"/>
      <c r="O29" s="68"/>
      <c r="P29" s="71"/>
      <c r="Q29" s="36"/>
      <c r="R29" s="730"/>
      <c r="S29" s="98"/>
      <c r="T29" s="98"/>
      <c r="U29" s="98"/>
      <c r="V29" s="97"/>
      <c r="W29" s="98"/>
      <c r="X29" s="98"/>
      <c r="Y29" s="99"/>
    </row>
    <row r="30" spans="2:25" x14ac:dyDescent="0.25">
      <c r="B30" s="37"/>
      <c r="C30" s="38" t="str">
        <f>IF(B30="","",VLOOKUP(B30,Property!$B$10:$D$1037,3,0))</f>
        <v/>
      </c>
      <c r="D30" s="118"/>
      <c r="E30" s="115" t="str">
        <f>IF(B30="","",VLOOKUP(B30,Property!$B$10:$H$1037,4,0))</f>
        <v/>
      </c>
      <c r="F30" s="108" t="str">
        <f>IF(B30="","",VLOOKUP(B30,Property!$B$10:$H$1037,5,0))</f>
        <v/>
      </c>
      <c r="G30" s="109" t="str">
        <f>IF(B30="","",VLOOKUP(B30,Property!$B$10:$H$1037,6,0))</f>
        <v/>
      </c>
      <c r="H30" s="110" t="str">
        <f>IF(B30="","",VLOOKUP(B30,Property!$B$10:$H$1037,7,0))</f>
        <v/>
      </c>
      <c r="I30" s="120"/>
      <c r="J30" s="120"/>
      <c r="K30" s="68"/>
      <c r="L30" s="34"/>
      <c r="M30" s="45"/>
      <c r="N30" s="35"/>
      <c r="O30" s="68"/>
      <c r="P30" s="71"/>
      <c r="Q30" s="36"/>
      <c r="R30" s="730"/>
      <c r="S30" s="98"/>
      <c r="T30" s="98"/>
      <c r="U30" s="98"/>
      <c r="V30" s="97"/>
      <c r="W30" s="98"/>
      <c r="X30" s="98"/>
      <c r="Y30" s="99"/>
    </row>
    <row r="31" spans="2:25" x14ac:dyDescent="0.25">
      <c r="B31" s="37"/>
      <c r="C31" s="38" t="str">
        <f>IF(B31="","",VLOOKUP(B31,Property!$B$10:$D$1037,3,0))</f>
        <v/>
      </c>
      <c r="D31" s="118"/>
      <c r="E31" s="115" t="str">
        <f>IF(B31="","",VLOOKUP(B31,Property!$B$10:$H$1037,4,0))</f>
        <v/>
      </c>
      <c r="F31" s="108" t="str">
        <f>IF(B31="","",VLOOKUP(B31,Property!$B$10:$H$1037,5,0))</f>
        <v/>
      </c>
      <c r="G31" s="109" t="str">
        <f>IF(B31="","",VLOOKUP(B31,Property!$B$10:$H$1037,6,0))</f>
        <v/>
      </c>
      <c r="H31" s="110" t="str">
        <f>IF(B31="","",VLOOKUP(B31,Property!$B$10:$H$1037,7,0))</f>
        <v/>
      </c>
      <c r="I31" s="120"/>
      <c r="J31" s="120"/>
      <c r="K31" s="68"/>
      <c r="L31" s="34"/>
      <c r="M31" s="45"/>
      <c r="N31" s="35"/>
      <c r="O31" s="68"/>
      <c r="P31" s="71"/>
      <c r="Q31" s="36"/>
      <c r="R31" s="730"/>
      <c r="S31" s="98"/>
      <c r="T31" s="98"/>
      <c r="U31" s="98"/>
      <c r="V31" s="97"/>
      <c r="W31" s="98"/>
      <c r="X31" s="98"/>
      <c r="Y31" s="99"/>
    </row>
    <row r="32" spans="2:25" x14ac:dyDescent="0.25">
      <c r="B32" s="37"/>
      <c r="C32" s="38" t="str">
        <f>IF(B32="","",VLOOKUP(B32,Property!$B$10:$D$1037,3,0))</f>
        <v/>
      </c>
      <c r="D32" s="118"/>
      <c r="E32" s="115" t="str">
        <f>IF(B32="","",VLOOKUP(B32,Property!$B$10:$H$1037,4,0))</f>
        <v/>
      </c>
      <c r="F32" s="108" t="str">
        <f>IF(B32="","",VLOOKUP(B32,Property!$B$10:$H$1037,5,0))</f>
        <v/>
      </c>
      <c r="G32" s="109" t="str">
        <f>IF(B32="","",VLOOKUP(B32,Property!$B$10:$H$1037,6,0))</f>
        <v/>
      </c>
      <c r="H32" s="110" t="str">
        <f>IF(B32="","",VLOOKUP(B32,Property!$B$10:$H$1037,7,0))</f>
        <v/>
      </c>
      <c r="I32" s="120"/>
      <c r="J32" s="120"/>
      <c r="K32" s="68"/>
      <c r="L32" s="34"/>
      <c r="M32" s="45"/>
      <c r="N32" s="35"/>
      <c r="O32" s="68"/>
      <c r="P32" s="71"/>
      <c r="Q32" s="36"/>
      <c r="R32" s="730"/>
      <c r="S32" s="98"/>
      <c r="T32" s="98"/>
      <c r="U32" s="98"/>
      <c r="V32" s="97"/>
      <c r="W32" s="98"/>
      <c r="X32" s="98"/>
      <c r="Y32" s="99"/>
    </row>
    <row r="33" spans="2:25" x14ac:dyDescent="0.25">
      <c r="B33" s="37"/>
      <c r="C33" s="38" t="str">
        <f>IF(B33="","",VLOOKUP(B33,Property!$B$10:$D$1037,3,0))</f>
        <v/>
      </c>
      <c r="D33" s="118"/>
      <c r="E33" s="115" t="str">
        <f>IF(B33="","",VLOOKUP(B33,Property!$B$10:$H$1037,4,0))</f>
        <v/>
      </c>
      <c r="F33" s="108" t="str">
        <f>IF(B33="","",VLOOKUP(B33,Property!$B$10:$H$1037,5,0))</f>
        <v/>
      </c>
      <c r="G33" s="109" t="str">
        <f>IF(B33="","",VLOOKUP(B33,Property!$B$10:$H$1037,6,0))</f>
        <v/>
      </c>
      <c r="H33" s="110" t="str">
        <f>IF(B33="","",VLOOKUP(B33,Property!$B$10:$H$1037,7,0))</f>
        <v/>
      </c>
      <c r="I33" s="120"/>
      <c r="J33" s="120"/>
      <c r="K33" s="68"/>
      <c r="L33" s="34"/>
      <c r="M33" s="45"/>
      <c r="N33" s="35"/>
      <c r="O33" s="68"/>
      <c r="P33" s="71"/>
      <c r="Q33" s="36"/>
      <c r="R33" s="730"/>
      <c r="S33" s="98"/>
      <c r="T33" s="98"/>
      <c r="U33" s="98"/>
      <c r="V33" s="97"/>
      <c r="W33" s="98"/>
      <c r="X33" s="98"/>
      <c r="Y33" s="99"/>
    </row>
    <row r="34" spans="2:25" x14ac:dyDescent="0.25">
      <c r="B34" s="37"/>
      <c r="C34" s="38" t="str">
        <f>IF(B34="","",VLOOKUP(B34,Property!$B$10:$D$1037,3,0))</f>
        <v/>
      </c>
      <c r="D34" s="118"/>
      <c r="E34" s="115" t="str">
        <f>IF(B34="","",VLOOKUP(B34,Property!$B$10:$H$1037,4,0))</f>
        <v/>
      </c>
      <c r="F34" s="108" t="str">
        <f>IF(B34="","",VLOOKUP(B34,Property!$B$10:$H$1037,5,0))</f>
        <v/>
      </c>
      <c r="G34" s="109" t="str">
        <f>IF(B34="","",VLOOKUP(B34,Property!$B$10:$H$1037,6,0))</f>
        <v/>
      </c>
      <c r="H34" s="110" t="str">
        <f>IF(B34="","",VLOOKUP(B34,Property!$B$10:$H$1037,7,0))</f>
        <v/>
      </c>
      <c r="I34" s="120"/>
      <c r="J34" s="120"/>
      <c r="K34" s="68"/>
      <c r="L34" s="34"/>
      <c r="M34" s="45"/>
      <c r="N34" s="35"/>
      <c r="O34" s="68"/>
      <c r="P34" s="71"/>
      <c r="Q34" s="36"/>
      <c r="R34" s="730"/>
      <c r="S34" s="98"/>
      <c r="T34" s="98"/>
      <c r="U34" s="98"/>
      <c r="V34" s="97"/>
      <c r="W34" s="98"/>
      <c r="X34" s="98"/>
      <c r="Y34" s="99"/>
    </row>
    <row r="35" spans="2:25" x14ac:dyDescent="0.25">
      <c r="B35" s="640"/>
      <c r="C35" s="38" t="str">
        <f>IF(B35="","",VLOOKUP(B35,Property!$B$10:$D$1037,3,0))</f>
        <v/>
      </c>
      <c r="D35" s="118"/>
      <c r="E35" s="645" t="str">
        <f>IF(B35="","",VLOOKUP(B35,Property!$B$10:$H$1037,4,0))</f>
        <v/>
      </c>
      <c r="F35" s="646" t="str">
        <f>IF(B35="","",VLOOKUP(B35,Property!$B$10:$H$1037,5,0))</f>
        <v/>
      </c>
      <c r="G35" s="647" t="str">
        <f>IF(B35="","",VLOOKUP(B35,Property!$B$10:$H$1037,6,0))</f>
        <v/>
      </c>
      <c r="H35" s="648" t="str">
        <f>IF(B35="","",VLOOKUP(B35,Property!$B$10:$H$1037,7,0))</f>
        <v/>
      </c>
      <c r="I35" s="649"/>
      <c r="J35" s="649"/>
      <c r="K35" s="35"/>
      <c r="L35" s="34"/>
      <c r="M35" s="45"/>
      <c r="N35" s="35"/>
      <c r="O35" s="35"/>
      <c r="P35" s="71"/>
      <c r="Q35" s="71"/>
      <c r="R35" s="650"/>
      <c r="S35" s="651"/>
      <c r="T35" s="651"/>
      <c r="U35" s="651"/>
      <c r="V35" s="650"/>
      <c r="W35" s="651"/>
      <c r="X35" s="651"/>
      <c r="Y35" s="652"/>
    </row>
    <row r="36" spans="2:25" x14ac:dyDescent="0.25">
      <c r="B36" s="37"/>
      <c r="C36" s="38" t="str">
        <f>IF(B36="","",VLOOKUP(B36,Property!$B$10:$D$1037,3,0))</f>
        <v/>
      </c>
      <c r="D36" s="118"/>
      <c r="E36" s="115" t="str">
        <f>IF(B36="","",VLOOKUP(B36,Property!$B$10:$H$1037,4,0))</f>
        <v/>
      </c>
      <c r="F36" s="108" t="str">
        <f>IF(B36="","",VLOOKUP(B36,Property!$B$10:$H$1037,5,0))</f>
        <v/>
      </c>
      <c r="G36" s="109" t="str">
        <f>IF(B36="","",VLOOKUP(B36,Property!$B$10:$H$1037,6,0))</f>
        <v/>
      </c>
      <c r="H36" s="110" t="str">
        <f>IF(B36="","",VLOOKUP(B36,Property!$B$10:$H$1037,7,0))</f>
        <v/>
      </c>
      <c r="I36" s="120"/>
      <c r="J36" s="120"/>
      <c r="K36" s="68"/>
      <c r="L36" s="34"/>
      <c r="M36" s="45"/>
      <c r="N36" s="35"/>
      <c r="O36" s="68"/>
      <c r="P36" s="71"/>
      <c r="Q36" s="71"/>
      <c r="R36" s="97"/>
      <c r="S36" s="98"/>
      <c r="T36" s="98"/>
      <c r="U36" s="98"/>
      <c r="V36" s="97"/>
      <c r="W36" s="98"/>
      <c r="X36" s="98"/>
      <c r="Y36" s="99"/>
    </row>
    <row r="37" spans="2:25" x14ac:dyDescent="0.25">
      <c r="B37" s="37"/>
      <c r="C37" s="38" t="str">
        <f>IF(B37="","",VLOOKUP(B37,Property!$B$10:$D$1037,3,0))</f>
        <v/>
      </c>
      <c r="D37" s="118"/>
      <c r="E37" s="115" t="str">
        <f>IF(B37="","",VLOOKUP(B37,Property!$B$10:$H$1037,4,0))</f>
        <v/>
      </c>
      <c r="F37" s="108" t="str">
        <f>IF(B37="","",VLOOKUP(B37,Property!$B$10:$H$1037,5,0))</f>
        <v/>
      </c>
      <c r="G37" s="109" t="str">
        <f>IF(B37="","",VLOOKUP(B37,Property!$B$10:$H$1037,6,0))</f>
        <v/>
      </c>
      <c r="H37" s="110" t="str">
        <f>IF(B37="","",VLOOKUP(B37,Property!$B$10:$H$1037,7,0))</f>
        <v/>
      </c>
      <c r="I37" s="120"/>
      <c r="J37" s="120"/>
      <c r="K37" s="68"/>
      <c r="L37" s="34"/>
      <c r="M37" s="45"/>
      <c r="N37" s="35"/>
      <c r="O37" s="68"/>
      <c r="P37" s="71"/>
      <c r="Q37" s="71"/>
      <c r="R37" s="97"/>
      <c r="S37" s="98"/>
      <c r="T37" s="98"/>
      <c r="U37" s="98"/>
      <c r="V37" s="97"/>
      <c r="W37" s="98"/>
      <c r="X37" s="98"/>
      <c r="Y37" s="99"/>
    </row>
    <row r="38" spans="2:25" x14ac:dyDescent="0.25">
      <c r="B38" s="37"/>
      <c r="C38" s="38" t="str">
        <f>IF(B38="","",VLOOKUP(B38,Property!$B$10:$D$1037,3,0))</f>
        <v/>
      </c>
      <c r="D38" s="118"/>
      <c r="E38" s="115" t="str">
        <f>IF(B38="","",VLOOKUP(B38,Property!$B$10:$H$1037,4,0))</f>
        <v/>
      </c>
      <c r="F38" s="108" t="str">
        <f>IF(B38="","",VLOOKUP(B38,Property!$B$10:$H$1037,5,0))</f>
        <v/>
      </c>
      <c r="G38" s="109" t="str">
        <f>IF(B38="","",VLOOKUP(B38,Property!$B$10:$H$1037,6,0))</f>
        <v/>
      </c>
      <c r="H38" s="110" t="str">
        <f>IF(B38="","",VLOOKUP(B38,Property!$B$10:$H$1037,7,0))</f>
        <v/>
      </c>
      <c r="I38" s="120"/>
      <c r="J38" s="120"/>
      <c r="K38" s="68"/>
      <c r="L38" s="34"/>
      <c r="M38" s="45"/>
      <c r="N38" s="35"/>
      <c r="O38" s="68"/>
      <c r="P38" s="71"/>
      <c r="Q38" s="71"/>
      <c r="R38" s="97"/>
      <c r="S38" s="98"/>
      <c r="T38" s="98"/>
      <c r="U38" s="98"/>
      <c r="V38" s="97"/>
      <c r="W38" s="98"/>
      <c r="X38" s="98"/>
      <c r="Y38" s="99"/>
    </row>
    <row r="39" spans="2:25" x14ac:dyDescent="0.25">
      <c r="B39" s="37"/>
      <c r="C39" s="38" t="str">
        <f>IF(B39="","",VLOOKUP(B39,Property!$B$10:$D$1037,3,0))</f>
        <v/>
      </c>
      <c r="D39" s="118"/>
      <c r="E39" s="115" t="str">
        <f>IF(B39="","",VLOOKUP(B39,Property!$B$10:$H$1037,4,0))</f>
        <v/>
      </c>
      <c r="F39" s="108" t="str">
        <f>IF(B39="","",VLOOKUP(B39,Property!$B$10:$H$1037,5,0))</f>
        <v/>
      </c>
      <c r="G39" s="109" t="str">
        <f>IF(B39="","",VLOOKUP(B39,Property!$B$10:$H$1037,6,0))</f>
        <v/>
      </c>
      <c r="H39" s="110" t="str">
        <f>IF(B39="","",VLOOKUP(B39,Property!$B$10:$H$1037,7,0))</f>
        <v/>
      </c>
      <c r="I39" s="120"/>
      <c r="J39" s="120"/>
      <c r="K39" s="68"/>
      <c r="L39" s="34"/>
      <c r="M39" s="45"/>
      <c r="N39" s="35"/>
      <c r="O39" s="68"/>
      <c r="P39" s="71"/>
      <c r="Q39" s="71"/>
      <c r="R39" s="97"/>
      <c r="S39" s="98"/>
      <c r="T39" s="98"/>
      <c r="U39" s="98"/>
      <c r="V39" s="97"/>
      <c r="W39" s="98"/>
      <c r="X39" s="98"/>
      <c r="Y39" s="99"/>
    </row>
    <row r="40" spans="2:25" x14ac:dyDescent="0.25">
      <c r="B40" s="37"/>
      <c r="C40" s="38" t="str">
        <f>IF(B40="","",VLOOKUP(B40,Property!$B$10:$D$1037,3,0))</f>
        <v/>
      </c>
      <c r="D40" s="118"/>
      <c r="E40" s="115" t="str">
        <f>IF(B40="","",VLOOKUP(B40,Property!$B$10:$H$1037,4,0))</f>
        <v/>
      </c>
      <c r="F40" s="108" t="str">
        <f>IF(B40="","",VLOOKUP(B40,Property!$B$10:$H$1037,5,0))</f>
        <v/>
      </c>
      <c r="G40" s="109" t="str">
        <f>IF(B40="","",VLOOKUP(B40,Property!$B$10:$H$1037,6,0))</f>
        <v/>
      </c>
      <c r="H40" s="110" t="str">
        <f>IF(B40="","",VLOOKUP(B40,Property!$B$10:$H$1037,7,0))</f>
        <v/>
      </c>
      <c r="I40" s="120"/>
      <c r="J40" s="120"/>
      <c r="K40" s="68"/>
      <c r="L40" s="34"/>
      <c r="M40" s="45"/>
      <c r="N40" s="35"/>
      <c r="O40" s="68"/>
      <c r="P40" s="71"/>
      <c r="Q40" s="71"/>
      <c r="R40" s="97"/>
      <c r="S40" s="98"/>
      <c r="T40" s="98"/>
      <c r="U40" s="98"/>
      <c r="V40" s="97"/>
      <c r="W40" s="98"/>
      <c r="X40" s="98"/>
      <c r="Y40" s="99"/>
    </row>
    <row r="41" spans="2:25" x14ac:dyDescent="0.25">
      <c r="B41" s="37"/>
      <c r="C41" s="38" t="str">
        <f>IF(B41="","",VLOOKUP(B41,Property!$B$10:$D$1037,3,0))</f>
        <v/>
      </c>
      <c r="D41" s="118"/>
      <c r="E41" s="115" t="str">
        <f>IF(B41="","",VLOOKUP(B41,Property!$B$10:$H$1037,4,0))</f>
        <v/>
      </c>
      <c r="F41" s="108" t="str">
        <f>IF(B41="","",VLOOKUP(B41,Property!$B$10:$H$1037,5,0))</f>
        <v/>
      </c>
      <c r="G41" s="109" t="str">
        <f>IF(B41="","",VLOOKUP(B41,Property!$B$10:$H$1037,6,0))</f>
        <v/>
      </c>
      <c r="H41" s="110" t="str">
        <f>IF(B41="","",VLOOKUP(B41,Property!$B$10:$H$1037,7,0))</f>
        <v/>
      </c>
      <c r="I41" s="120"/>
      <c r="J41" s="120"/>
      <c r="K41" s="68"/>
      <c r="L41" s="34"/>
      <c r="M41" s="45"/>
      <c r="N41" s="35"/>
      <c r="O41" s="68"/>
      <c r="P41" s="71"/>
      <c r="Q41" s="71"/>
      <c r="R41" s="97"/>
      <c r="S41" s="98"/>
      <c r="T41" s="98"/>
      <c r="U41" s="98"/>
      <c r="V41" s="97"/>
      <c r="W41" s="98"/>
      <c r="X41" s="98"/>
      <c r="Y41" s="99"/>
    </row>
    <row r="42" spans="2:25" x14ac:dyDescent="0.25">
      <c r="B42" s="37"/>
      <c r="C42" s="38" t="str">
        <f>IF(B42="","",VLOOKUP(B42,Property!$B$10:$D$1037,3,0))</f>
        <v/>
      </c>
      <c r="D42" s="118"/>
      <c r="E42" s="115" t="str">
        <f>IF(B42="","",VLOOKUP(B42,Property!$B$10:$H$1037,4,0))</f>
        <v/>
      </c>
      <c r="F42" s="108" t="str">
        <f>IF(B42="","",VLOOKUP(B42,Property!$B$10:$H$1037,5,0))</f>
        <v/>
      </c>
      <c r="G42" s="109" t="str">
        <f>IF(B42="","",VLOOKUP(B42,Property!$B$10:$H$1037,6,0))</f>
        <v/>
      </c>
      <c r="H42" s="110" t="str">
        <f>IF(B42="","",VLOOKUP(B42,Property!$B$10:$H$1037,7,0))</f>
        <v/>
      </c>
      <c r="I42" s="120"/>
      <c r="J42" s="120"/>
      <c r="K42" s="68"/>
      <c r="L42" s="34"/>
      <c r="M42" s="45"/>
      <c r="N42" s="35"/>
      <c r="O42" s="68"/>
      <c r="P42" s="71"/>
      <c r="Q42" s="71"/>
      <c r="R42" s="97"/>
      <c r="S42" s="98"/>
      <c r="T42" s="98"/>
      <c r="U42" s="98"/>
      <c r="V42" s="97"/>
      <c r="W42" s="98"/>
      <c r="X42" s="98"/>
      <c r="Y42" s="99"/>
    </row>
    <row r="43" spans="2:25" x14ac:dyDescent="0.25">
      <c r="B43" s="37"/>
      <c r="C43" s="38" t="str">
        <f>IF(B43="","",VLOOKUP(B43,Property!$B$10:$D$1037,3,0))</f>
        <v/>
      </c>
      <c r="D43" s="118"/>
      <c r="E43" s="115" t="str">
        <f>IF(B43="","",VLOOKUP(B43,Property!$B$10:$H$1037,4,0))</f>
        <v/>
      </c>
      <c r="F43" s="108" t="str">
        <f>IF(B43="","",VLOOKUP(B43,Property!$B$10:$H$1037,5,0))</f>
        <v/>
      </c>
      <c r="G43" s="109" t="str">
        <f>IF(B43="","",VLOOKUP(B43,Property!$B$10:$H$1037,6,0))</f>
        <v/>
      </c>
      <c r="H43" s="110" t="str">
        <f>IF(B43="","",VLOOKUP(B43,Property!$B$10:$H$1037,7,0))</f>
        <v/>
      </c>
      <c r="I43" s="120"/>
      <c r="J43" s="120"/>
      <c r="K43" s="68"/>
      <c r="L43" s="34"/>
      <c r="M43" s="45"/>
      <c r="N43" s="35"/>
      <c r="O43" s="68"/>
      <c r="P43" s="71"/>
      <c r="Q43" s="71"/>
      <c r="R43" s="97"/>
      <c r="S43" s="98"/>
      <c r="T43" s="98"/>
      <c r="U43" s="98"/>
      <c r="V43" s="97"/>
      <c r="W43" s="98"/>
      <c r="X43" s="98"/>
      <c r="Y43" s="99"/>
    </row>
    <row r="44" spans="2:25" x14ac:dyDescent="0.25">
      <c r="B44" s="37"/>
      <c r="C44" s="38" t="str">
        <f>IF(B44="","",VLOOKUP(B44,Property!$B$10:$D$1037,3,0))</f>
        <v/>
      </c>
      <c r="D44" s="118"/>
      <c r="E44" s="115" t="str">
        <f>IF(B44="","",VLOOKUP(B44,Property!$B$10:$H$1037,4,0))</f>
        <v/>
      </c>
      <c r="F44" s="108" t="str">
        <f>IF(B44="","",VLOOKUP(B44,Property!$B$10:$H$1037,5,0))</f>
        <v/>
      </c>
      <c r="G44" s="109" t="str">
        <f>IF(B44="","",VLOOKUP(B44,Property!$B$10:$H$1037,6,0))</f>
        <v/>
      </c>
      <c r="H44" s="110" t="str">
        <f>IF(B44="","",VLOOKUP(B44,Property!$B$10:$H$1037,7,0))</f>
        <v/>
      </c>
      <c r="I44" s="120"/>
      <c r="J44" s="120"/>
      <c r="K44" s="68"/>
      <c r="L44" s="34"/>
      <c r="M44" s="45"/>
      <c r="N44" s="35"/>
      <c r="O44" s="68"/>
      <c r="P44" s="71"/>
      <c r="Q44" s="71"/>
      <c r="R44" s="97"/>
      <c r="S44" s="98"/>
      <c r="T44" s="98"/>
      <c r="U44" s="98"/>
      <c r="V44" s="97"/>
      <c r="W44" s="98"/>
      <c r="X44" s="98"/>
      <c r="Y44" s="99"/>
    </row>
    <row r="45" spans="2:25" x14ac:dyDescent="0.25">
      <c r="B45" s="37"/>
      <c r="C45" s="38" t="str">
        <f>IF(B45="","",VLOOKUP(B45,Property!$B$10:$D$1037,3,0))</f>
        <v/>
      </c>
      <c r="D45" s="118"/>
      <c r="E45" s="115" t="str">
        <f>IF(B45="","",VLOOKUP(B45,Property!$B$10:$H$1037,4,0))</f>
        <v/>
      </c>
      <c r="F45" s="108" t="str">
        <f>IF(B45="","",VLOOKUP(B45,Property!$B$10:$H$1037,5,0))</f>
        <v/>
      </c>
      <c r="G45" s="109" t="str">
        <f>IF(B45="","",VLOOKUP(B45,Property!$B$10:$H$1037,6,0))</f>
        <v/>
      </c>
      <c r="H45" s="110" t="str">
        <f>IF(B45="","",VLOOKUP(B45,Property!$B$10:$H$1037,7,0))</f>
        <v/>
      </c>
      <c r="I45" s="120"/>
      <c r="J45" s="120"/>
      <c r="K45" s="68"/>
      <c r="L45" s="34"/>
      <c r="M45" s="45"/>
      <c r="N45" s="35"/>
      <c r="O45" s="68"/>
      <c r="P45" s="71"/>
      <c r="Q45" s="71"/>
      <c r="R45" s="97"/>
      <c r="S45" s="98"/>
      <c r="T45" s="98"/>
      <c r="U45" s="98"/>
      <c r="V45" s="97"/>
      <c r="W45" s="98"/>
      <c r="X45" s="98"/>
      <c r="Y45" s="99"/>
    </row>
    <row r="46" spans="2:25" x14ac:dyDescent="0.25">
      <c r="B46" s="37"/>
      <c r="C46" s="38" t="str">
        <f>IF(B46="","",VLOOKUP(B46,Property!$B$10:$D$1037,3,0))</f>
        <v/>
      </c>
      <c r="D46" s="118"/>
      <c r="E46" s="115" t="str">
        <f>IF(B46="","",VLOOKUP(B46,Property!$B$10:$H$1037,4,0))</f>
        <v/>
      </c>
      <c r="F46" s="108" t="str">
        <f>IF(B46="","",VLOOKUP(B46,Property!$B$10:$H$1037,5,0))</f>
        <v/>
      </c>
      <c r="G46" s="109" t="str">
        <f>IF(B46="","",VLOOKUP(B46,Property!$B$10:$H$1037,6,0))</f>
        <v/>
      </c>
      <c r="H46" s="110" t="str">
        <f>IF(B46="","",VLOOKUP(B46,Property!$B$10:$H$1037,7,0))</f>
        <v/>
      </c>
      <c r="I46" s="120"/>
      <c r="J46" s="120"/>
      <c r="K46" s="68"/>
      <c r="L46" s="34"/>
      <c r="M46" s="45"/>
      <c r="N46" s="35"/>
      <c r="O46" s="68"/>
      <c r="P46" s="71"/>
      <c r="Q46" s="71"/>
      <c r="R46" s="97"/>
      <c r="S46" s="98"/>
      <c r="T46" s="98"/>
      <c r="U46" s="98"/>
      <c r="V46" s="97"/>
      <c r="W46" s="98"/>
      <c r="X46" s="98"/>
      <c r="Y46" s="99"/>
    </row>
    <row r="47" spans="2:25" x14ac:dyDescent="0.25">
      <c r="B47" s="37"/>
      <c r="C47" s="38" t="str">
        <f>IF(B47="","",VLOOKUP(B47,Property!$B$10:$D$1037,3,0))</f>
        <v/>
      </c>
      <c r="D47" s="118"/>
      <c r="E47" s="115" t="str">
        <f>IF(B47="","",VLOOKUP(B47,Property!$B$10:$H$1037,4,0))</f>
        <v/>
      </c>
      <c r="F47" s="108" t="str">
        <f>IF(B47="","",VLOOKUP(B47,Property!$B$10:$H$1037,5,0))</f>
        <v/>
      </c>
      <c r="G47" s="109" t="str">
        <f>IF(B47="","",VLOOKUP(B47,Property!$B$10:$H$1037,6,0))</f>
        <v/>
      </c>
      <c r="H47" s="110" t="str">
        <f>IF(B47="","",VLOOKUP(B47,Property!$B$10:$H$1037,7,0))</f>
        <v/>
      </c>
      <c r="I47" s="120"/>
      <c r="J47" s="120"/>
      <c r="K47" s="68"/>
      <c r="L47" s="34"/>
      <c r="M47" s="45"/>
      <c r="N47" s="35"/>
      <c r="O47" s="68"/>
      <c r="P47" s="71"/>
      <c r="Q47" s="71"/>
      <c r="R47" s="97"/>
      <c r="S47" s="98"/>
      <c r="T47" s="98"/>
      <c r="U47" s="98"/>
      <c r="V47" s="97"/>
      <c r="W47" s="98"/>
      <c r="X47" s="98"/>
      <c r="Y47" s="99"/>
    </row>
    <row r="48" spans="2:25" x14ac:dyDescent="0.25">
      <c r="B48" s="37"/>
      <c r="C48" s="38" t="str">
        <f>IF(B48="","",VLOOKUP(B48,Property!$B$10:$D$1037,3,0))</f>
        <v/>
      </c>
      <c r="D48" s="118"/>
      <c r="E48" s="115" t="str">
        <f>IF(B48="","",VLOOKUP(B48,Property!$B$10:$H$1037,4,0))</f>
        <v/>
      </c>
      <c r="F48" s="108" t="str">
        <f>IF(B48="","",VLOOKUP(B48,Property!$B$10:$H$1037,5,0))</f>
        <v/>
      </c>
      <c r="G48" s="109" t="str">
        <f>IF(B48="","",VLOOKUP(B48,Property!$B$10:$H$1037,6,0))</f>
        <v/>
      </c>
      <c r="H48" s="110" t="str">
        <f>IF(B48="","",VLOOKUP(B48,Property!$B$10:$H$1037,7,0))</f>
        <v/>
      </c>
      <c r="I48" s="120"/>
      <c r="J48" s="120"/>
      <c r="K48" s="68"/>
      <c r="L48" s="34"/>
      <c r="M48" s="45"/>
      <c r="N48" s="35"/>
      <c r="O48" s="68"/>
      <c r="P48" s="71"/>
      <c r="Q48" s="71"/>
      <c r="R48" s="97"/>
      <c r="S48" s="98"/>
      <c r="T48" s="98"/>
      <c r="U48" s="98"/>
      <c r="V48" s="97"/>
      <c r="W48" s="98"/>
      <c r="X48" s="98"/>
      <c r="Y48" s="99"/>
    </row>
    <row r="49" spans="2:25" x14ac:dyDescent="0.25">
      <c r="B49" s="37"/>
      <c r="C49" s="38" t="str">
        <f>IF(B49="","",VLOOKUP(B49,Property!$B$10:$D$1037,3,0))</f>
        <v/>
      </c>
      <c r="D49" s="118"/>
      <c r="E49" s="115" t="str">
        <f>IF(B49="","",VLOOKUP(B49,Property!$B$10:$H$1037,4,0))</f>
        <v/>
      </c>
      <c r="F49" s="108" t="str">
        <f>IF(B49="","",VLOOKUP(B49,Property!$B$10:$H$1037,5,0))</f>
        <v/>
      </c>
      <c r="G49" s="109" t="str">
        <f>IF(B49="","",VLOOKUP(B49,Property!$B$10:$H$1037,6,0))</f>
        <v/>
      </c>
      <c r="H49" s="110" t="str">
        <f>IF(B49="","",VLOOKUP(B49,Property!$B$10:$H$1037,7,0))</f>
        <v/>
      </c>
      <c r="I49" s="120"/>
      <c r="J49" s="120"/>
      <c r="K49" s="68"/>
      <c r="L49" s="34"/>
      <c r="M49" s="45"/>
      <c r="N49" s="35"/>
      <c r="O49" s="68"/>
      <c r="P49" s="71"/>
      <c r="Q49" s="71"/>
      <c r="R49" s="97"/>
      <c r="S49" s="98"/>
      <c r="T49" s="98"/>
      <c r="U49" s="98"/>
      <c r="V49" s="97"/>
      <c r="W49" s="98"/>
      <c r="X49" s="98"/>
      <c r="Y49" s="99"/>
    </row>
    <row r="50" spans="2:25" x14ac:dyDescent="0.25">
      <c r="B50" s="37"/>
      <c r="C50" s="38" t="str">
        <f>IF(B50="","",VLOOKUP(B50,Property!$B$10:$D$1037,3,0))</f>
        <v/>
      </c>
      <c r="D50" s="118"/>
      <c r="E50" s="115" t="str">
        <f>IF(B50="","",VLOOKUP(B50,Property!$B$10:$H$1037,4,0))</f>
        <v/>
      </c>
      <c r="F50" s="108" t="str">
        <f>IF(B50="","",VLOOKUP(B50,Property!$B$10:$H$1037,5,0))</f>
        <v/>
      </c>
      <c r="G50" s="109" t="str">
        <f>IF(B50="","",VLOOKUP(B50,Property!$B$10:$H$1037,6,0))</f>
        <v/>
      </c>
      <c r="H50" s="110" t="str">
        <f>IF(B50="","",VLOOKUP(B50,Property!$B$10:$H$1037,7,0))</f>
        <v/>
      </c>
      <c r="I50" s="120"/>
      <c r="J50" s="120"/>
      <c r="K50" s="68"/>
      <c r="L50" s="34"/>
      <c r="M50" s="45"/>
      <c r="N50" s="35"/>
      <c r="O50" s="68"/>
      <c r="P50" s="71"/>
      <c r="Q50" s="71"/>
      <c r="R50" s="97"/>
      <c r="S50" s="98"/>
      <c r="T50" s="98"/>
      <c r="U50" s="98"/>
      <c r="V50" s="97"/>
      <c r="W50" s="98"/>
      <c r="X50" s="98"/>
      <c r="Y50" s="99"/>
    </row>
    <row r="51" spans="2:25" x14ac:dyDescent="0.25">
      <c r="B51" s="37"/>
      <c r="C51" s="38" t="str">
        <f>IF(B51="","",VLOOKUP(B51,Property!$B$10:$D$1037,3,0))</f>
        <v/>
      </c>
      <c r="D51" s="118"/>
      <c r="E51" s="115" t="str">
        <f>IF(B51="","",VLOOKUP(B51,Property!$B$10:$H$1037,4,0))</f>
        <v/>
      </c>
      <c r="F51" s="108" t="str">
        <f>IF(B51="","",VLOOKUP(B51,Property!$B$10:$H$1037,5,0))</f>
        <v/>
      </c>
      <c r="G51" s="109" t="str">
        <f>IF(B51="","",VLOOKUP(B51,Property!$B$10:$H$1037,6,0))</f>
        <v/>
      </c>
      <c r="H51" s="110" t="str">
        <f>IF(B51="","",VLOOKUP(B51,Property!$B$10:$H$1037,7,0))</f>
        <v/>
      </c>
      <c r="I51" s="120"/>
      <c r="J51" s="120"/>
      <c r="K51" s="68"/>
      <c r="L51" s="34"/>
      <c r="M51" s="45"/>
      <c r="N51" s="35"/>
      <c r="O51" s="68"/>
      <c r="P51" s="71"/>
      <c r="Q51" s="71"/>
      <c r="R51" s="97"/>
      <c r="S51" s="98"/>
      <c r="T51" s="98"/>
      <c r="U51" s="98"/>
      <c r="V51" s="97"/>
      <c r="W51" s="98"/>
      <c r="X51" s="98"/>
      <c r="Y51" s="99"/>
    </row>
    <row r="52" spans="2:25" x14ac:dyDescent="0.25">
      <c r="B52" s="37"/>
      <c r="C52" s="38" t="str">
        <f>IF(B52="","",VLOOKUP(B52,Property!$B$10:$D$1037,3,0))</f>
        <v/>
      </c>
      <c r="D52" s="118"/>
      <c r="E52" s="115" t="str">
        <f>IF(B52="","",VLOOKUP(B52,Property!$B$10:$H$1037,4,0))</f>
        <v/>
      </c>
      <c r="F52" s="108" t="str">
        <f>IF(B52="","",VLOOKUP(B52,Property!$B$10:$H$1037,5,0))</f>
        <v/>
      </c>
      <c r="G52" s="109" t="str">
        <f>IF(B52="","",VLOOKUP(B52,Property!$B$10:$H$1037,6,0))</f>
        <v/>
      </c>
      <c r="H52" s="110" t="str">
        <f>IF(B52="","",VLOOKUP(B52,Property!$B$10:$H$1037,7,0))</f>
        <v/>
      </c>
      <c r="I52" s="120"/>
      <c r="J52" s="120"/>
      <c r="K52" s="68"/>
      <c r="L52" s="34"/>
      <c r="M52" s="45"/>
      <c r="N52" s="35"/>
      <c r="O52" s="68"/>
      <c r="P52" s="71"/>
      <c r="Q52" s="71"/>
      <c r="R52" s="97"/>
      <c r="S52" s="98"/>
      <c r="T52" s="98"/>
      <c r="U52" s="98"/>
      <c r="V52" s="97"/>
      <c r="W52" s="98"/>
      <c r="X52" s="98"/>
      <c r="Y52" s="99"/>
    </row>
    <row r="53" spans="2:25" x14ac:dyDescent="0.25">
      <c r="B53" s="37"/>
      <c r="C53" s="38" t="str">
        <f>IF(B53="","",VLOOKUP(B53,Property!$B$10:$D$1037,3,0))</f>
        <v/>
      </c>
      <c r="D53" s="118"/>
      <c r="E53" s="115" t="str">
        <f>IF(B53="","",VLOOKUP(B53,Property!$B$10:$H$1037,4,0))</f>
        <v/>
      </c>
      <c r="F53" s="108" t="str">
        <f>IF(B53="","",VLOOKUP(B53,Property!$B$10:$H$1037,5,0))</f>
        <v/>
      </c>
      <c r="G53" s="109" t="str">
        <f>IF(B53="","",VLOOKUP(B53,Property!$B$10:$H$1037,6,0))</f>
        <v/>
      </c>
      <c r="H53" s="110" t="str">
        <f>IF(B53="","",VLOOKUP(B53,Property!$B$10:$H$1037,7,0))</f>
        <v/>
      </c>
      <c r="I53" s="120"/>
      <c r="J53" s="120"/>
      <c r="K53" s="68"/>
      <c r="L53" s="34"/>
      <c r="M53" s="45"/>
      <c r="N53" s="35"/>
      <c r="O53" s="68"/>
      <c r="P53" s="71"/>
      <c r="Q53" s="71"/>
      <c r="R53" s="97"/>
      <c r="S53" s="98"/>
      <c r="T53" s="98"/>
      <c r="U53" s="98"/>
      <c r="V53" s="97"/>
      <c r="W53" s="98"/>
      <c r="X53" s="98"/>
      <c r="Y53" s="99"/>
    </row>
    <row r="54" spans="2:25" x14ac:dyDescent="0.25">
      <c r="B54" s="37"/>
      <c r="C54" s="38" t="str">
        <f>IF(B54="","",VLOOKUP(B54,Property!$B$10:$D$1037,3,0))</f>
        <v/>
      </c>
      <c r="D54" s="118"/>
      <c r="E54" s="115" t="str">
        <f>IF(B54="","",VLOOKUP(B54,Property!$B$10:$H$1037,4,0))</f>
        <v/>
      </c>
      <c r="F54" s="108" t="str">
        <f>IF(B54="","",VLOOKUP(B54,Property!$B$10:$H$1037,5,0))</f>
        <v/>
      </c>
      <c r="G54" s="109" t="str">
        <f>IF(B54="","",VLOOKUP(B54,Property!$B$10:$H$1037,6,0))</f>
        <v/>
      </c>
      <c r="H54" s="110" t="str">
        <f>IF(B54="","",VLOOKUP(B54,Property!$B$10:$H$1037,7,0))</f>
        <v/>
      </c>
      <c r="I54" s="120"/>
      <c r="J54" s="120"/>
      <c r="K54" s="68"/>
      <c r="L54" s="34"/>
      <c r="M54" s="45"/>
      <c r="N54" s="35"/>
      <c r="O54" s="68"/>
      <c r="P54" s="71"/>
      <c r="Q54" s="71"/>
      <c r="R54" s="97"/>
      <c r="S54" s="98"/>
      <c r="T54" s="98"/>
      <c r="U54" s="98"/>
      <c r="V54" s="97"/>
      <c r="W54" s="98"/>
      <c r="X54" s="98"/>
      <c r="Y54" s="99"/>
    </row>
    <row r="55" spans="2:25" x14ac:dyDescent="0.25">
      <c r="B55" s="37"/>
      <c r="C55" s="38" t="str">
        <f>IF(B55="","",VLOOKUP(B55,Property!$B$10:$D$1037,3,0))</f>
        <v/>
      </c>
      <c r="D55" s="118"/>
      <c r="E55" s="115" t="str">
        <f>IF(B55="","",VLOOKUP(B55,Property!$B$10:$H$1037,4,0))</f>
        <v/>
      </c>
      <c r="F55" s="108" t="str">
        <f>IF(B55="","",VLOOKUP(B55,Property!$B$10:$H$1037,5,0))</f>
        <v/>
      </c>
      <c r="G55" s="109" t="str">
        <f>IF(B55="","",VLOOKUP(B55,Property!$B$10:$H$1037,6,0))</f>
        <v/>
      </c>
      <c r="H55" s="110" t="str">
        <f>IF(B55="","",VLOOKUP(B55,Property!$B$10:$H$1037,7,0))</f>
        <v/>
      </c>
      <c r="I55" s="120"/>
      <c r="J55" s="120"/>
      <c r="K55" s="68"/>
      <c r="L55" s="34"/>
      <c r="M55" s="45"/>
      <c r="N55" s="35"/>
      <c r="O55" s="68"/>
      <c r="P55" s="71"/>
      <c r="Q55" s="71"/>
      <c r="R55" s="97"/>
      <c r="S55" s="98"/>
      <c r="T55" s="98"/>
      <c r="U55" s="98"/>
      <c r="V55" s="97"/>
      <c r="W55" s="98"/>
      <c r="X55" s="98"/>
      <c r="Y55" s="99"/>
    </row>
    <row r="56" spans="2:25" x14ac:dyDescent="0.25">
      <c r="B56" s="37"/>
      <c r="C56" s="38" t="str">
        <f>IF(B56="","",VLOOKUP(B56,Property!$B$10:$D$1037,3,0))</f>
        <v/>
      </c>
      <c r="D56" s="118"/>
      <c r="E56" s="115" t="str">
        <f>IF(B56="","",VLOOKUP(B56,Property!$B$10:$H$1037,4,0))</f>
        <v/>
      </c>
      <c r="F56" s="108" t="str">
        <f>IF(B56="","",VLOOKUP(B56,Property!$B$10:$H$1037,5,0))</f>
        <v/>
      </c>
      <c r="G56" s="109" t="str">
        <f>IF(B56="","",VLOOKUP(B56,Property!$B$10:$H$1037,6,0))</f>
        <v/>
      </c>
      <c r="H56" s="110" t="str">
        <f>IF(B56="","",VLOOKUP(B56,Property!$B$10:$H$1037,7,0))</f>
        <v/>
      </c>
      <c r="I56" s="120"/>
      <c r="J56" s="120"/>
      <c r="K56" s="68"/>
      <c r="L56" s="34"/>
      <c r="M56" s="45"/>
      <c r="N56" s="35"/>
      <c r="O56" s="68"/>
      <c r="P56" s="71"/>
      <c r="Q56" s="71"/>
      <c r="R56" s="97"/>
      <c r="S56" s="98"/>
      <c r="T56" s="98"/>
      <c r="U56" s="98"/>
      <c r="V56" s="97"/>
      <c r="W56" s="98"/>
      <c r="X56" s="98"/>
      <c r="Y56" s="99"/>
    </row>
    <row r="57" spans="2:25" x14ac:dyDescent="0.25">
      <c r="B57" s="37"/>
      <c r="C57" s="38" t="str">
        <f>IF(B57="","",VLOOKUP(B57,Property!$B$10:$D$1037,3,0))</f>
        <v/>
      </c>
      <c r="D57" s="118"/>
      <c r="E57" s="115" t="str">
        <f>IF(B57="","",VLOOKUP(B57,Property!$B$10:$H$1037,4,0))</f>
        <v/>
      </c>
      <c r="F57" s="108" t="str">
        <f>IF(B57="","",VLOOKUP(B57,Property!$B$10:$H$1037,5,0))</f>
        <v/>
      </c>
      <c r="G57" s="109" t="str">
        <f>IF(B57="","",VLOOKUP(B57,Property!$B$10:$H$1037,6,0))</f>
        <v/>
      </c>
      <c r="H57" s="110" t="str">
        <f>IF(B57="","",VLOOKUP(B57,Property!$B$10:$H$1037,7,0))</f>
        <v/>
      </c>
      <c r="I57" s="120"/>
      <c r="J57" s="120"/>
      <c r="K57" s="68"/>
      <c r="L57" s="34"/>
      <c r="M57" s="45"/>
      <c r="N57" s="35"/>
      <c r="O57" s="68"/>
      <c r="P57" s="71"/>
      <c r="Q57" s="71"/>
      <c r="R57" s="97"/>
      <c r="S57" s="98"/>
      <c r="T57" s="98"/>
      <c r="U57" s="98"/>
      <c r="V57" s="97"/>
      <c r="W57" s="98"/>
      <c r="X57" s="98"/>
      <c r="Y57" s="99"/>
    </row>
    <row r="58" spans="2:25" x14ac:dyDescent="0.25">
      <c r="B58" s="37"/>
      <c r="C58" s="38" t="str">
        <f>IF(B58="","",VLOOKUP(B58,Property!$B$10:$D$1037,3,0))</f>
        <v/>
      </c>
      <c r="D58" s="118"/>
      <c r="E58" s="115" t="str">
        <f>IF(B58="","",VLOOKUP(B58,Property!$B$10:$H$1037,4,0))</f>
        <v/>
      </c>
      <c r="F58" s="108" t="str">
        <f>IF(B58="","",VLOOKUP(B58,Property!$B$10:$H$1037,5,0))</f>
        <v/>
      </c>
      <c r="G58" s="109" t="str">
        <f>IF(B58="","",VLOOKUP(B58,Property!$B$10:$H$1037,6,0))</f>
        <v/>
      </c>
      <c r="H58" s="110" t="str">
        <f>IF(B58="","",VLOOKUP(B58,Property!$B$10:$H$1037,7,0))</f>
        <v/>
      </c>
      <c r="I58" s="120"/>
      <c r="J58" s="120"/>
      <c r="K58" s="68"/>
      <c r="L58" s="34"/>
      <c r="M58" s="45"/>
      <c r="N58" s="35"/>
      <c r="O58" s="68"/>
      <c r="P58" s="71"/>
      <c r="Q58" s="71"/>
      <c r="R58" s="97"/>
      <c r="S58" s="98"/>
      <c r="T58" s="98"/>
      <c r="U58" s="98"/>
      <c r="V58" s="97"/>
      <c r="W58" s="98"/>
      <c r="X58" s="98"/>
      <c r="Y58" s="99"/>
    </row>
    <row r="59" spans="2:25" x14ac:dyDescent="0.25">
      <c r="B59" s="37"/>
      <c r="C59" s="38" t="str">
        <f>IF(B59="","",VLOOKUP(B59,Property!$B$10:$D$1037,3,0))</f>
        <v/>
      </c>
      <c r="D59" s="118"/>
      <c r="E59" s="115" t="str">
        <f>IF(B59="","",VLOOKUP(B59,Property!$B$10:$H$1037,4,0))</f>
        <v/>
      </c>
      <c r="F59" s="108" t="str">
        <f>IF(B59="","",VLOOKUP(B59,Property!$B$10:$H$1037,5,0))</f>
        <v/>
      </c>
      <c r="G59" s="109" t="str">
        <f>IF(B59="","",VLOOKUP(B59,Property!$B$10:$H$1037,6,0))</f>
        <v/>
      </c>
      <c r="H59" s="110" t="str">
        <f>IF(B59="","",VLOOKUP(B59,Property!$B$10:$H$1037,7,0))</f>
        <v/>
      </c>
      <c r="I59" s="120"/>
      <c r="J59" s="120"/>
      <c r="K59" s="68"/>
      <c r="L59" s="34"/>
      <c r="M59" s="45"/>
      <c r="N59" s="35"/>
      <c r="O59" s="68"/>
      <c r="P59" s="71"/>
      <c r="Q59" s="71"/>
      <c r="R59" s="97"/>
      <c r="S59" s="98"/>
      <c r="T59" s="98"/>
      <c r="U59" s="98"/>
      <c r="V59" s="97"/>
      <c r="W59" s="98"/>
      <c r="X59" s="98"/>
      <c r="Y59" s="99"/>
    </row>
    <row r="60" spans="2:25" x14ac:dyDescent="0.25">
      <c r="B60" s="37"/>
      <c r="C60" s="38" t="str">
        <f>IF(B60="","",VLOOKUP(B60,Property!$B$10:$D$1037,3,0))</f>
        <v/>
      </c>
      <c r="D60" s="118"/>
      <c r="E60" s="115" t="str">
        <f>IF(B60="","",VLOOKUP(B60,Property!$B$10:$H$1037,4,0))</f>
        <v/>
      </c>
      <c r="F60" s="108" t="str">
        <f>IF(B60="","",VLOOKUP(B60,Property!$B$10:$H$1037,5,0))</f>
        <v/>
      </c>
      <c r="G60" s="109" t="str">
        <f>IF(B60="","",VLOOKUP(B60,Property!$B$10:$H$1037,6,0))</f>
        <v/>
      </c>
      <c r="H60" s="110" t="str">
        <f>IF(B60="","",VLOOKUP(B60,Property!$B$10:$H$1037,7,0))</f>
        <v/>
      </c>
      <c r="I60" s="120"/>
      <c r="J60" s="120"/>
      <c r="K60" s="68"/>
      <c r="L60" s="34"/>
      <c r="M60" s="45"/>
      <c r="N60" s="35"/>
      <c r="O60" s="68"/>
      <c r="P60" s="71"/>
      <c r="Q60" s="71"/>
      <c r="R60" s="97"/>
      <c r="S60" s="98"/>
      <c r="T60" s="98"/>
      <c r="U60" s="98"/>
      <c r="V60" s="97"/>
      <c r="W60" s="98"/>
      <c r="X60" s="98"/>
      <c r="Y60" s="99"/>
    </row>
    <row r="61" spans="2:25" x14ac:dyDescent="0.25">
      <c r="B61" s="37"/>
      <c r="C61" s="38" t="str">
        <f>IF(B61="","",VLOOKUP(B61,Property!$B$10:$D$1037,3,0))</f>
        <v/>
      </c>
      <c r="D61" s="118"/>
      <c r="E61" s="115" t="str">
        <f>IF(B61="","",VLOOKUP(B61,Property!$B$10:$H$1037,4,0))</f>
        <v/>
      </c>
      <c r="F61" s="108" t="str">
        <f>IF(B61="","",VLOOKUP(B61,Property!$B$10:$H$1037,5,0))</f>
        <v/>
      </c>
      <c r="G61" s="109" t="str">
        <f>IF(B61="","",VLOOKUP(B61,Property!$B$10:$H$1037,6,0))</f>
        <v/>
      </c>
      <c r="H61" s="110" t="str">
        <f>IF(B61="","",VLOOKUP(B61,Property!$B$10:$H$1037,7,0))</f>
        <v/>
      </c>
      <c r="I61" s="120"/>
      <c r="J61" s="120"/>
      <c r="K61" s="68"/>
      <c r="L61" s="34"/>
      <c r="M61" s="45"/>
      <c r="N61" s="35"/>
      <c r="O61" s="68"/>
      <c r="P61" s="71"/>
      <c r="Q61" s="71"/>
      <c r="R61" s="97"/>
      <c r="S61" s="98"/>
      <c r="T61" s="98"/>
      <c r="U61" s="98"/>
      <c r="V61" s="97"/>
      <c r="W61" s="98"/>
      <c r="X61" s="98"/>
      <c r="Y61" s="99"/>
    </row>
    <row r="62" spans="2:25" x14ac:dyDescent="0.25">
      <c r="B62" s="37"/>
      <c r="C62" s="38" t="str">
        <f>IF(B62="","",VLOOKUP(B62,Property!$B$10:$D$1037,3,0))</f>
        <v/>
      </c>
      <c r="D62" s="118"/>
      <c r="E62" s="115" t="str">
        <f>IF(B62="","",VLOOKUP(B62,Property!$B$10:$H$1037,4,0))</f>
        <v/>
      </c>
      <c r="F62" s="108" t="str">
        <f>IF(B62="","",VLOOKUP(B62,Property!$B$10:$H$1037,5,0))</f>
        <v/>
      </c>
      <c r="G62" s="109" t="str">
        <f>IF(B62="","",VLOOKUP(B62,Property!$B$10:$H$1037,6,0))</f>
        <v/>
      </c>
      <c r="H62" s="110" t="str">
        <f>IF(B62="","",VLOOKUP(B62,Property!$B$10:$H$1037,7,0))</f>
        <v/>
      </c>
      <c r="I62" s="120"/>
      <c r="J62" s="120"/>
      <c r="K62" s="68"/>
      <c r="L62" s="34"/>
      <c r="M62" s="45"/>
      <c r="N62" s="35"/>
      <c r="O62" s="68"/>
      <c r="P62" s="71"/>
      <c r="Q62" s="71"/>
      <c r="R62" s="97"/>
      <c r="S62" s="98"/>
      <c r="T62" s="98"/>
      <c r="U62" s="98"/>
      <c r="V62" s="97"/>
      <c r="W62" s="98"/>
      <c r="X62" s="98"/>
      <c r="Y62" s="99"/>
    </row>
    <row r="63" spans="2:25" x14ac:dyDescent="0.25">
      <c r="B63" s="37"/>
      <c r="C63" s="38" t="str">
        <f>IF(B63="","",VLOOKUP(B63,Property!$B$10:$D$1037,3,0))</f>
        <v/>
      </c>
      <c r="D63" s="118"/>
      <c r="E63" s="115" t="str">
        <f>IF(B63="","",VLOOKUP(B63,Property!$B$10:$H$1037,4,0))</f>
        <v/>
      </c>
      <c r="F63" s="108" t="str">
        <f>IF(B63="","",VLOOKUP(B63,Property!$B$10:$H$1037,5,0))</f>
        <v/>
      </c>
      <c r="G63" s="109" t="str">
        <f>IF(B63="","",VLOOKUP(B63,Property!$B$10:$H$1037,6,0))</f>
        <v/>
      </c>
      <c r="H63" s="110" t="str">
        <f>IF(B63="","",VLOOKUP(B63,Property!$B$10:$H$1037,7,0))</f>
        <v/>
      </c>
      <c r="I63" s="120"/>
      <c r="J63" s="120"/>
      <c r="K63" s="68"/>
      <c r="L63" s="34"/>
      <c r="M63" s="45"/>
      <c r="N63" s="35"/>
      <c r="O63" s="68"/>
      <c r="P63" s="71"/>
      <c r="Q63" s="71"/>
      <c r="R63" s="97"/>
      <c r="S63" s="98"/>
      <c r="T63" s="98"/>
      <c r="U63" s="98"/>
      <c r="V63" s="97"/>
      <c r="W63" s="98"/>
      <c r="X63" s="98"/>
      <c r="Y63" s="99"/>
    </row>
    <row r="64" spans="2:25" x14ac:dyDescent="0.25">
      <c r="B64" s="37"/>
      <c r="C64" s="38" t="str">
        <f>IF(B64="","",VLOOKUP(B64,Property!$B$10:$D$1037,3,0))</f>
        <v/>
      </c>
      <c r="D64" s="118"/>
      <c r="E64" s="115" t="str">
        <f>IF(B64="","",VLOOKUP(B64,Property!$B$10:$H$1037,4,0))</f>
        <v/>
      </c>
      <c r="F64" s="108" t="str">
        <f>IF(B64="","",VLOOKUP(B64,Property!$B$10:$H$1037,5,0))</f>
        <v/>
      </c>
      <c r="G64" s="109" t="str">
        <f>IF(B64="","",VLOOKUP(B64,Property!$B$10:$H$1037,6,0))</f>
        <v/>
      </c>
      <c r="H64" s="110" t="str">
        <f>IF(B64="","",VLOOKUP(B64,Property!$B$10:$H$1037,7,0))</f>
        <v/>
      </c>
      <c r="I64" s="120"/>
      <c r="J64" s="120"/>
      <c r="K64" s="68"/>
      <c r="L64" s="34"/>
      <c r="M64" s="45"/>
      <c r="N64" s="35"/>
      <c r="O64" s="68"/>
      <c r="P64" s="71"/>
      <c r="Q64" s="71"/>
      <c r="R64" s="97"/>
      <c r="S64" s="98"/>
      <c r="T64" s="98"/>
      <c r="U64" s="98"/>
      <c r="V64" s="97"/>
      <c r="W64" s="98"/>
      <c r="X64" s="98"/>
      <c r="Y64" s="99"/>
    </row>
    <row r="65" spans="1:55" x14ac:dyDescent="0.25">
      <c r="B65" s="37"/>
      <c r="C65" s="38" t="str">
        <f>IF(B65="","",VLOOKUP(B65,Property!$B$10:$D$1037,3,0))</f>
        <v/>
      </c>
      <c r="D65" s="118"/>
      <c r="E65" s="115" t="str">
        <f>IF(B65="","",VLOOKUP(B65,Property!$B$10:$H$1037,4,0))</f>
        <v/>
      </c>
      <c r="F65" s="108" t="str">
        <f>IF(B65="","",VLOOKUP(B65,Property!$B$10:$H$1037,5,0))</f>
        <v/>
      </c>
      <c r="G65" s="109" t="str">
        <f>IF(B65="","",VLOOKUP(B65,Property!$B$10:$H$1037,6,0))</f>
        <v/>
      </c>
      <c r="H65" s="110" t="str">
        <f>IF(B65="","",VLOOKUP(B65,Property!$B$10:$H$1037,7,0))</f>
        <v/>
      </c>
      <c r="I65" s="120"/>
      <c r="J65" s="120"/>
      <c r="K65" s="68"/>
      <c r="L65" s="34"/>
      <c r="M65" s="45"/>
      <c r="N65" s="35"/>
      <c r="O65" s="68"/>
      <c r="P65" s="71"/>
      <c r="Q65" s="71"/>
      <c r="R65" s="97"/>
      <c r="S65" s="98"/>
      <c r="T65" s="98"/>
      <c r="U65" s="98"/>
      <c r="V65" s="97"/>
      <c r="W65" s="98"/>
      <c r="X65" s="98"/>
      <c r="Y65" s="99"/>
    </row>
    <row r="66" spans="1:55" x14ac:dyDescent="0.25">
      <c r="B66" s="37"/>
      <c r="C66" s="38" t="str">
        <f>IF(B66="","",VLOOKUP(B66,Property!$B$10:$D$1037,3,0))</f>
        <v/>
      </c>
      <c r="D66" s="118"/>
      <c r="E66" s="115" t="str">
        <f>IF(B66="","",VLOOKUP(B66,Property!$B$10:$H$1037,4,0))</f>
        <v/>
      </c>
      <c r="F66" s="108" t="str">
        <f>IF(B66="","",VLOOKUP(B66,Property!$B$10:$H$1037,5,0))</f>
        <v/>
      </c>
      <c r="G66" s="109" t="str">
        <f>IF(B66="","",VLOOKUP(B66,Property!$B$10:$H$1037,6,0))</f>
        <v/>
      </c>
      <c r="H66" s="110" t="str">
        <f>IF(B66="","",VLOOKUP(B66,Property!$B$10:$H$1037,7,0))</f>
        <v/>
      </c>
      <c r="I66" s="120"/>
      <c r="J66" s="120"/>
      <c r="K66" s="68"/>
      <c r="L66" s="34"/>
      <c r="M66" s="45"/>
      <c r="N66" s="35"/>
      <c r="O66" s="68"/>
      <c r="P66" s="71"/>
      <c r="Q66" s="71"/>
      <c r="R66" s="97"/>
      <c r="S66" s="98"/>
      <c r="T66" s="98"/>
      <c r="U66" s="98"/>
      <c r="V66" s="97"/>
      <c r="W66" s="98"/>
      <c r="X66" s="98"/>
      <c r="Y66" s="99"/>
    </row>
    <row r="67" spans="1:55" x14ac:dyDescent="0.25">
      <c r="B67" s="37"/>
      <c r="C67" s="38" t="str">
        <f>IF(B67="","",VLOOKUP(B67,Property!$B$10:$D$1037,3,0))</f>
        <v/>
      </c>
      <c r="D67" s="118"/>
      <c r="E67" s="115" t="str">
        <f>IF(B67="","",VLOOKUP(B67,Property!$B$10:$H$1037,4,0))</f>
        <v/>
      </c>
      <c r="F67" s="108" t="str">
        <f>IF(B67="","",VLOOKUP(B67,Property!$B$10:$H$1037,5,0))</f>
        <v/>
      </c>
      <c r="G67" s="109" t="str">
        <f>IF(B67="","",VLOOKUP(B67,Property!$B$10:$H$1037,6,0))</f>
        <v/>
      </c>
      <c r="H67" s="110" t="str">
        <f>IF(B67="","",VLOOKUP(B67,Property!$B$10:$H$1037,7,0))</f>
        <v/>
      </c>
      <c r="I67" s="120"/>
      <c r="J67" s="120"/>
      <c r="K67" s="68"/>
      <c r="L67" s="34"/>
      <c r="M67" s="45"/>
      <c r="N67" s="35"/>
      <c r="O67" s="68"/>
      <c r="P67" s="71"/>
      <c r="Q67" s="71"/>
      <c r="R67" s="97"/>
      <c r="S67" s="98"/>
      <c r="T67" s="98"/>
      <c r="U67" s="98"/>
      <c r="V67" s="97"/>
      <c r="W67" s="98"/>
      <c r="X67" s="98"/>
      <c r="Y67" s="99"/>
    </row>
    <row r="68" spans="1:55" ht="15.75" thickBot="1" x14ac:dyDescent="0.3">
      <c r="B68" s="46"/>
      <c r="C68" s="47" t="str">
        <f>IF(B68="","",VLOOKUP(B68,Property!$B$10:$D$1037,3,0))</f>
        <v/>
      </c>
      <c r="D68" s="119"/>
      <c r="E68" s="116" t="str">
        <f>IF(B68="","",VLOOKUP(B68,Property!$B$10:$H$1037,4,0))</f>
        <v/>
      </c>
      <c r="F68" s="111" t="str">
        <f>IF(B68="","",VLOOKUP(B68,Property!$B$10:$H$1037,5,0))</f>
        <v/>
      </c>
      <c r="G68" s="112" t="str">
        <f>IF(B68="","",VLOOKUP(B68,Property!$B$10:$H$1037,6,0))</f>
        <v/>
      </c>
      <c r="H68" s="113" t="str">
        <f>IF(B68="","",VLOOKUP(B68,Property!$B$10:$H$1037,7,0))</f>
        <v/>
      </c>
      <c r="I68" s="121"/>
      <c r="J68" s="121"/>
      <c r="K68" s="78"/>
      <c r="L68" s="53"/>
      <c r="M68" s="52"/>
      <c r="N68" s="55"/>
      <c r="O68" s="55"/>
      <c r="P68" s="78"/>
      <c r="Q68" s="78"/>
      <c r="R68" s="100"/>
      <c r="S68" s="101"/>
      <c r="T68" s="101"/>
      <c r="U68" s="101"/>
      <c r="V68" s="100"/>
      <c r="W68" s="101"/>
      <c r="X68" s="101"/>
      <c r="Y68" s="102"/>
    </row>
    <row r="69" spans="1:55" s="348" customFormat="1" x14ac:dyDescent="0.25">
      <c r="B69" s="469" t="s">
        <v>13</v>
      </c>
      <c r="C69" s="469"/>
      <c r="D69" s="746"/>
      <c r="E69" s="746"/>
      <c r="F69" s="746"/>
      <c r="G69" s="746"/>
      <c r="H69" s="746"/>
      <c r="I69" s="747">
        <f>SUM(I9:I68)</f>
        <v>0</v>
      </c>
      <c r="J69" s="747">
        <f>SUM(J9:J68)</f>
        <v>0</v>
      </c>
      <c r="K69" s="747"/>
      <c r="L69" s="747"/>
      <c r="M69" s="747"/>
      <c r="N69" s="747"/>
      <c r="O69" s="747"/>
      <c r="P69" s="748"/>
      <c r="Q69" s="748"/>
      <c r="R69" s="469"/>
      <c r="S69" s="469"/>
      <c r="T69" s="469"/>
      <c r="U69" s="469"/>
      <c r="V69" s="469"/>
      <c r="W69" s="469"/>
      <c r="X69" s="469"/>
      <c r="Y69" s="469"/>
      <c r="Z69" s="469"/>
    </row>
    <row r="70" spans="1:55" x14ac:dyDescent="0.25">
      <c r="B70" s="54"/>
      <c r="C70" s="430"/>
      <c r="D70" s="432"/>
      <c r="E70" s="432"/>
      <c r="F70" s="432"/>
      <c r="G70" s="432"/>
      <c r="H70" s="432"/>
      <c r="I70" s="432"/>
      <c r="J70" s="432"/>
      <c r="K70" s="432"/>
      <c r="L70" s="432"/>
      <c r="M70" s="432"/>
      <c r="N70" s="432"/>
      <c r="O70" s="432"/>
      <c r="P70" s="432"/>
      <c r="Q70" s="432"/>
      <c r="R70" s="432"/>
      <c r="S70" s="432"/>
      <c r="T70" s="432"/>
      <c r="U70" s="432"/>
      <c r="V70" s="432"/>
      <c r="W70" s="432"/>
      <c r="X70" s="432"/>
      <c r="Y70" s="432"/>
      <c r="Z70" s="432"/>
      <c r="AA70" s="432"/>
    </row>
    <row r="71" spans="1:55" customFormat="1" ht="44.1" customHeight="1" x14ac:dyDescent="0.25">
      <c r="A71" s="379"/>
      <c r="B71" s="379"/>
      <c r="C71" s="379"/>
      <c r="D71" s="1268" t="s">
        <v>817</v>
      </c>
      <c r="E71" s="1268"/>
      <c r="F71" s="1268"/>
      <c r="G71" s="1268"/>
      <c r="H71" s="1268"/>
      <c r="I71" s="1268"/>
      <c r="J71" s="1268"/>
      <c r="K71" s="1268"/>
      <c r="L71" s="766"/>
      <c r="Q71" s="380"/>
      <c r="R71" s="380"/>
      <c r="S71" s="380"/>
      <c r="T71" s="380"/>
      <c r="U71" s="380"/>
      <c r="V71" s="380"/>
      <c r="W71" s="425"/>
      <c r="X71" s="380"/>
      <c r="Y71" s="380"/>
      <c r="Z71" s="380"/>
      <c r="AA71" s="380"/>
      <c r="AB71" s="380"/>
      <c r="AC71" s="380"/>
      <c r="AD71" s="380"/>
      <c r="AE71" s="380"/>
      <c r="AF71" s="379"/>
      <c r="AG71" s="379"/>
      <c r="AH71" s="379"/>
      <c r="AI71" s="379"/>
      <c r="AJ71" s="379"/>
      <c r="AK71" s="379"/>
      <c r="AL71" s="379"/>
      <c r="AM71" s="379"/>
      <c r="AN71" s="379"/>
      <c r="AO71" s="379"/>
      <c r="AP71" s="379"/>
      <c r="AQ71" s="379"/>
      <c r="AR71" s="13"/>
      <c r="AS71" s="13"/>
      <c r="AT71" s="228"/>
      <c r="AU71" s="13"/>
      <c r="AV71" s="13"/>
      <c r="AW71" s="13"/>
      <c r="AX71" s="13"/>
      <c r="AY71" s="13"/>
      <c r="AZ71" s="13"/>
      <c r="BA71" s="13"/>
      <c r="BB71" s="13"/>
      <c r="BC71" s="13"/>
    </row>
    <row r="72" spans="1:55" customFormat="1" x14ac:dyDescent="0.25">
      <c r="A72" s="379"/>
      <c r="B72" s="379"/>
      <c r="C72" s="379"/>
      <c r="D72" s="12"/>
      <c r="E72" s="12"/>
      <c r="F72" s="12"/>
      <c r="G72" s="12"/>
      <c r="H72" s="12"/>
      <c r="I72" s="12"/>
      <c r="J72" s="12"/>
      <c r="K72" s="12"/>
      <c r="L72" s="12"/>
      <c r="P72" s="426"/>
      <c r="Q72" s="427"/>
      <c r="R72" s="380"/>
      <c r="S72" s="380"/>
      <c r="T72" s="380"/>
      <c r="U72" s="380"/>
      <c r="V72" s="380"/>
      <c r="W72" s="425"/>
      <c r="X72" s="380"/>
      <c r="Y72" s="380"/>
      <c r="Z72" s="380"/>
      <c r="AA72" s="380"/>
      <c r="AB72" s="380"/>
      <c r="AC72" s="380"/>
      <c r="AD72" s="380"/>
      <c r="AE72" s="380"/>
      <c r="AF72" s="379"/>
      <c r="AG72" s="379"/>
      <c r="AH72" s="379"/>
      <c r="AI72" s="379"/>
      <c r="AJ72" s="379"/>
      <c r="AK72" s="379"/>
      <c r="AL72" s="379"/>
      <c r="AM72" s="379"/>
      <c r="AN72" s="379"/>
      <c r="AO72" s="379"/>
      <c r="AP72" s="379"/>
      <c r="AQ72" s="379"/>
      <c r="AR72" s="13"/>
      <c r="AS72" s="13"/>
      <c r="AT72" s="228"/>
      <c r="AU72" s="13"/>
      <c r="AV72" s="13"/>
      <c r="AW72" s="13"/>
      <c r="AX72" s="13"/>
      <c r="AY72" s="13"/>
      <c r="AZ72" s="13"/>
      <c r="BA72" s="13"/>
      <c r="BB72" s="13"/>
      <c r="BC72" s="13"/>
    </row>
    <row r="73" spans="1:55" customFormat="1" ht="15" customHeight="1" x14ac:dyDescent="0.25">
      <c r="A73" s="379"/>
      <c r="B73" s="379"/>
      <c r="C73" s="379"/>
      <c r="D73" s="1222"/>
      <c r="E73" s="1222"/>
      <c r="F73" s="1222"/>
      <c r="G73" s="1222"/>
      <c r="H73" s="1222"/>
      <c r="I73" s="449"/>
      <c r="J73" s="1222"/>
      <c r="K73" s="1222"/>
      <c r="L73" s="803"/>
      <c r="N73" s="13"/>
      <c r="O73" s="13"/>
      <c r="P73" s="4"/>
      <c r="Q73" s="4"/>
      <c r="R73" s="380"/>
      <c r="S73" s="380"/>
      <c r="T73" s="380"/>
      <c r="U73" s="380"/>
      <c r="V73" s="380"/>
      <c r="W73" s="425"/>
      <c r="X73" s="380"/>
      <c r="Y73" s="380"/>
      <c r="Z73" s="380"/>
      <c r="AA73" s="380"/>
      <c r="AB73" s="380"/>
      <c r="AC73" s="380"/>
      <c r="AD73" s="380"/>
      <c r="AE73" s="380"/>
      <c r="AF73" s="379"/>
      <c r="AG73" s="379"/>
      <c r="AH73" s="379"/>
      <c r="AI73" s="379"/>
      <c r="AJ73" s="379"/>
      <c r="AK73" s="379"/>
      <c r="AL73" s="379"/>
      <c r="AM73" s="379"/>
      <c r="AN73" s="379"/>
      <c r="AO73" s="379"/>
      <c r="AP73" s="379"/>
      <c r="AQ73" s="379"/>
      <c r="AR73" s="13"/>
      <c r="AS73" s="13"/>
      <c r="AT73" s="228"/>
      <c r="AU73" s="13"/>
      <c r="AV73" s="13"/>
      <c r="AW73" s="13"/>
      <c r="AX73" s="13"/>
      <c r="AY73" s="13"/>
      <c r="AZ73" s="13"/>
      <c r="BA73" s="13"/>
      <c r="BB73" s="13"/>
      <c r="BC73" s="13"/>
    </row>
    <row r="74" spans="1:55" customFormat="1" ht="15" customHeight="1" x14ac:dyDescent="0.25">
      <c r="A74" s="379"/>
      <c r="B74" s="379"/>
      <c r="C74" s="379"/>
      <c r="D74" s="1223"/>
      <c r="E74" s="1223"/>
      <c r="F74" s="1223"/>
      <c r="G74" s="1223"/>
      <c r="H74" s="1223"/>
      <c r="I74" s="449"/>
      <c r="J74" s="1223"/>
      <c r="K74" s="1223"/>
      <c r="L74" s="803"/>
      <c r="P74" s="4"/>
      <c r="Q74" s="428"/>
      <c r="W74" s="183"/>
      <c r="X74" s="381"/>
      <c r="Y74" s="381"/>
      <c r="Z74" s="381"/>
      <c r="AA74" s="381"/>
      <c r="AB74" s="381"/>
      <c r="AC74" s="381"/>
      <c r="AD74" s="381"/>
      <c r="AE74" s="381"/>
      <c r="AF74" s="379"/>
      <c r="AG74" s="379"/>
      <c r="AH74" s="379"/>
      <c r="AI74" s="379"/>
      <c r="AJ74" s="379"/>
      <c r="AK74" s="379"/>
      <c r="AL74" s="379"/>
      <c r="AM74" s="379"/>
      <c r="AN74" s="379"/>
      <c r="AO74" s="379"/>
      <c r="AP74" s="379"/>
      <c r="AQ74" s="379"/>
      <c r="AR74" s="13"/>
      <c r="AS74" s="13"/>
      <c r="AT74" s="228"/>
      <c r="AU74" s="13"/>
      <c r="AV74" s="13"/>
      <c r="AW74" s="13"/>
      <c r="AX74" s="13"/>
      <c r="AY74" s="13"/>
      <c r="AZ74" s="13"/>
      <c r="BA74" s="13"/>
      <c r="BB74" s="13"/>
      <c r="BC74" s="13"/>
    </row>
    <row r="75" spans="1:55" customFormat="1" ht="15" customHeight="1" x14ac:dyDescent="0.25">
      <c r="A75" s="379"/>
      <c r="B75" s="379"/>
      <c r="C75" s="379"/>
      <c r="D75" s="228" t="s">
        <v>88</v>
      </c>
      <c r="G75" t="s">
        <v>0</v>
      </c>
      <c r="H75" s="449"/>
      <c r="I75" s="449"/>
      <c r="J75" s="450" t="s">
        <v>89</v>
      </c>
      <c r="K75" s="450"/>
      <c r="P75" s="4"/>
      <c r="Q75" s="4"/>
      <c r="R75" s="380"/>
      <c r="S75" s="380"/>
      <c r="T75" s="380"/>
      <c r="U75" s="380"/>
      <c r="V75" s="380"/>
      <c r="W75" s="425"/>
      <c r="X75" s="380"/>
      <c r="Y75" s="380"/>
      <c r="Z75" s="380"/>
      <c r="AA75" s="380"/>
      <c r="AB75" s="380"/>
      <c r="AC75" s="380"/>
      <c r="AD75" s="380"/>
      <c r="AE75" s="380"/>
      <c r="AF75" s="379"/>
      <c r="AG75" s="379"/>
      <c r="AH75" s="379"/>
      <c r="AI75" s="379"/>
      <c r="AJ75" s="379"/>
      <c r="AK75" s="379"/>
      <c r="AL75" s="379"/>
      <c r="AM75" s="379"/>
      <c r="AN75" s="379"/>
      <c r="AO75" s="379"/>
      <c r="AP75" s="379"/>
      <c r="AQ75" s="379"/>
      <c r="AR75" s="13"/>
      <c r="AS75" s="13"/>
      <c r="AT75" s="228"/>
      <c r="AU75" s="13"/>
      <c r="AV75" s="13"/>
      <c r="AW75" s="13"/>
      <c r="AX75" s="13"/>
      <c r="AY75" s="13"/>
      <c r="AZ75" s="13"/>
      <c r="BA75" s="13"/>
      <c r="BB75" s="13"/>
      <c r="BC75" s="13"/>
    </row>
    <row r="76" spans="1:55" customFormat="1" ht="15" customHeight="1" x14ac:dyDescent="0.25">
      <c r="A76" s="379"/>
      <c r="B76" s="379"/>
      <c r="C76" s="379"/>
      <c r="D76" s="228"/>
      <c r="H76" s="449"/>
      <c r="I76" s="449"/>
      <c r="Q76" s="429"/>
      <c r="R76" s="380"/>
      <c r="S76" s="380"/>
      <c r="T76" s="380"/>
      <c r="U76" s="380"/>
      <c r="V76" s="380"/>
      <c r="W76" s="425"/>
      <c r="X76" s="380"/>
      <c r="Y76" s="380"/>
      <c r="Z76" s="380"/>
      <c r="AA76" s="380"/>
      <c r="AB76" s="380"/>
      <c r="AC76" s="380"/>
      <c r="AD76" s="380"/>
      <c r="AE76" s="380"/>
      <c r="AF76" s="379"/>
      <c r="AG76" s="379"/>
      <c r="AH76" s="379"/>
      <c r="AI76" s="379"/>
      <c r="AJ76" s="379"/>
      <c r="AK76" s="379"/>
      <c r="AL76" s="379"/>
      <c r="AM76" s="379"/>
      <c r="AN76" s="379"/>
      <c r="AO76" s="379"/>
      <c r="AP76" s="379"/>
      <c r="AQ76" s="379"/>
      <c r="AR76" s="13"/>
      <c r="AS76" s="13"/>
      <c r="AT76" s="228"/>
      <c r="AU76" s="13"/>
      <c r="AV76" s="13"/>
      <c r="AW76" s="13"/>
      <c r="AX76" s="13"/>
      <c r="AY76" s="13"/>
      <c r="AZ76" s="13"/>
      <c r="BA76" s="13"/>
      <c r="BB76" s="13"/>
      <c r="BC76" s="13"/>
    </row>
    <row r="77" spans="1:55" customFormat="1" ht="15" customHeight="1" x14ac:dyDescent="0.25">
      <c r="A77" s="379"/>
      <c r="B77" s="379"/>
      <c r="C77" s="379"/>
      <c r="D77" s="1222"/>
      <c r="E77" s="1222"/>
      <c r="F77" s="1222"/>
      <c r="G77" s="1222"/>
      <c r="H77" s="1222"/>
      <c r="I77" s="449"/>
      <c r="J77" s="1222"/>
      <c r="K77" s="1222"/>
      <c r="L77" s="803"/>
      <c r="N77" s="13" t="s">
        <v>0</v>
      </c>
      <c r="O77" s="13"/>
      <c r="P77" s="228"/>
      <c r="Q77" s="429"/>
      <c r="R77" s="380"/>
      <c r="S77" s="380"/>
      <c r="T77" s="380"/>
      <c r="U77" s="380"/>
      <c r="V77" s="380"/>
      <c r="W77" s="425"/>
      <c r="X77" s="380"/>
      <c r="Y77" s="380"/>
      <c r="Z77" s="380"/>
      <c r="AA77" s="380"/>
      <c r="AB77" s="380"/>
      <c r="AC77" s="380"/>
      <c r="AD77" s="380"/>
      <c r="AE77" s="380"/>
      <c r="AF77" s="379"/>
      <c r="AG77" s="379"/>
      <c r="AH77" s="379"/>
      <c r="AI77" s="379"/>
      <c r="AJ77" s="379"/>
      <c r="AK77" s="379"/>
      <c r="AL77" s="379"/>
      <c r="AM77" s="379"/>
      <c r="AN77" s="379"/>
      <c r="AO77" s="379"/>
      <c r="AP77" s="379"/>
      <c r="AQ77" s="379"/>
      <c r="AR77" s="13"/>
      <c r="AS77" s="13"/>
      <c r="AT77" s="228"/>
      <c r="AU77" s="13"/>
      <c r="AV77" s="13"/>
      <c r="AW77" s="13"/>
      <c r="AX77" s="13"/>
      <c r="AY77" s="13"/>
      <c r="AZ77" s="13"/>
      <c r="BA77" s="13"/>
      <c r="BB77" s="13"/>
      <c r="BC77" s="13"/>
    </row>
    <row r="78" spans="1:55" customFormat="1" ht="15" customHeight="1" x14ac:dyDescent="0.3">
      <c r="A78" s="379"/>
      <c r="B78" s="379"/>
      <c r="C78" s="379"/>
      <c r="D78" s="1223"/>
      <c r="E78" s="1223"/>
      <c r="F78" s="1223"/>
      <c r="G78" s="1223"/>
      <c r="H78" s="1223"/>
      <c r="I78" s="449"/>
      <c r="J78" s="1223"/>
      <c r="K78" s="1223"/>
      <c r="L78" s="803"/>
      <c r="N78" s="382"/>
      <c r="O78" s="382"/>
      <c r="P78" s="382"/>
      <c r="Q78" s="380"/>
      <c r="R78" s="380"/>
      <c r="S78" s="380"/>
      <c r="T78" s="380"/>
      <c r="U78" s="380"/>
      <c r="V78" s="380"/>
      <c r="W78" s="425"/>
      <c r="X78" s="380"/>
      <c r="Y78" s="380"/>
      <c r="Z78" s="380"/>
      <c r="AA78" s="380"/>
      <c r="AB78" s="380"/>
      <c r="AC78" s="380"/>
      <c r="AD78" s="380"/>
      <c r="AE78" s="380"/>
      <c r="AF78" s="379"/>
      <c r="AG78" s="379"/>
      <c r="AH78" s="379"/>
      <c r="AI78" s="379"/>
      <c r="AJ78" s="379"/>
      <c r="AK78" s="379"/>
      <c r="AL78" s="379"/>
      <c r="AM78" s="379"/>
      <c r="AN78" s="379"/>
      <c r="AO78" s="379"/>
      <c r="AP78" s="379"/>
      <c r="AQ78" s="379"/>
      <c r="AR78" s="13"/>
      <c r="AS78" s="13"/>
      <c r="AT78" s="228"/>
      <c r="AU78" s="13"/>
      <c r="AV78" s="13"/>
      <c r="AW78" s="13"/>
      <c r="AX78" s="13"/>
      <c r="AY78" s="13"/>
      <c r="AZ78" s="13"/>
      <c r="BA78" s="13"/>
      <c r="BB78" s="13"/>
      <c r="BC78" s="13"/>
    </row>
    <row r="79" spans="1:55" customFormat="1" ht="15" customHeight="1" x14ac:dyDescent="0.25">
      <c r="A79" s="379"/>
      <c r="B79" s="379"/>
      <c r="C79" s="379"/>
      <c r="D79" s="383" t="s">
        <v>221</v>
      </c>
      <c r="E79" s="383"/>
      <c r="F79" s="383"/>
      <c r="G79" s="383"/>
      <c r="H79" s="449"/>
      <c r="I79" s="449"/>
      <c r="J79" s="450" t="s">
        <v>105</v>
      </c>
      <c r="K79" s="450"/>
      <c r="M79" s="384"/>
      <c r="N79" s="380"/>
      <c r="O79" s="380"/>
      <c r="P79" s="380"/>
      <c r="Q79" s="380"/>
      <c r="R79" s="380"/>
      <c r="S79" s="380"/>
      <c r="T79" s="380"/>
      <c r="U79" s="380"/>
      <c r="V79" s="380"/>
      <c r="W79" s="425"/>
      <c r="X79" s="380"/>
      <c r="Y79" s="380"/>
      <c r="Z79" s="380"/>
      <c r="AA79" s="380"/>
      <c r="AB79" s="380"/>
      <c r="AC79" s="380"/>
      <c r="AD79" s="380"/>
      <c r="AE79" s="380"/>
      <c r="AF79" s="379"/>
      <c r="AG79" s="379"/>
      <c r="AH79" s="379"/>
      <c r="AI79" s="379"/>
      <c r="AJ79" s="379"/>
      <c r="AK79" s="379"/>
      <c r="AL79" s="379"/>
      <c r="AM79" s="379"/>
      <c r="AN79" s="379"/>
      <c r="AO79" s="379"/>
      <c r="AP79" s="379"/>
      <c r="AQ79" s="379"/>
      <c r="AR79" s="13"/>
      <c r="AS79" s="13"/>
      <c r="AT79" s="228"/>
      <c r="AU79" s="13"/>
      <c r="AV79" s="13"/>
      <c r="AW79" s="13"/>
      <c r="AX79" s="13"/>
      <c r="AY79" s="13"/>
      <c r="AZ79" s="13"/>
      <c r="BA79" s="13"/>
      <c r="BB79" s="13"/>
      <c r="BC79" s="13"/>
    </row>
    <row r="80" spans="1:55" ht="22.5" customHeight="1" x14ac:dyDescent="0.25">
      <c r="B80" s="430"/>
      <c r="C80" s="430"/>
      <c r="D80" s="207"/>
      <c r="E80" s="207"/>
      <c r="F80" s="207"/>
      <c r="G80" s="207"/>
      <c r="H80" s="207"/>
      <c r="I80" s="431"/>
      <c r="J80" s="431"/>
      <c r="K80" s="431"/>
      <c r="L80" s="431"/>
      <c r="M80" s="431"/>
      <c r="N80" s="431"/>
      <c r="O80" s="431"/>
      <c r="P80" s="431"/>
      <c r="Q80" s="431"/>
      <c r="R80" s="431"/>
      <c r="S80" s="431"/>
      <c r="T80" s="431"/>
      <c r="U80" s="431"/>
      <c r="V80" s="431"/>
      <c r="W80" s="431"/>
      <c r="X80" s="431"/>
      <c r="Y80" s="431"/>
      <c r="Z80" s="431"/>
      <c r="AA80" s="207"/>
    </row>
    <row r="81" spans="2:27" x14ac:dyDescent="0.25">
      <c r="B81" s="430"/>
      <c r="C81" s="430"/>
      <c r="D81" s="6"/>
      <c r="E81" s="432"/>
      <c r="F81" s="432"/>
      <c r="G81" s="432"/>
      <c r="H81" s="432"/>
      <c r="I81" s="432"/>
      <c r="J81" s="432"/>
      <c r="K81" s="432"/>
      <c r="L81" s="432"/>
      <c r="N81" s="432"/>
      <c r="O81" s="432"/>
      <c r="P81" s="432"/>
      <c r="Q81" s="432"/>
      <c r="R81" s="432"/>
      <c r="S81" s="432"/>
      <c r="T81" s="432"/>
      <c r="U81" s="432"/>
      <c r="V81" s="432"/>
      <c r="W81" s="432"/>
      <c r="X81" s="432"/>
      <c r="Y81" s="432"/>
      <c r="Z81" s="432"/>
      <c r="AA81" s="432"/>
    </row>
    <row r="82" spans="2:27" x14ac:dyDescent="0.25">
      <c r="B82" s="430"/>
      <c r="C82" s="430"/>
      <c r="D82" s="432"/>
      <c r="E82" s="432"/>
      <c r="F82" s="432"/>
      <c r="G82" s="432"/>
      <c r="H82" s="432"/>
      <c r="I82" s="432"/>
      <c r="J82" s="432"/>
      <c r="K82" s="432"/>
      <c r="L82" s="432"/>
      <c r="N82" s="432"/>
      <c r="O82" s="432"/>
      <c r="P82" s="432"/>
      <c r="Q82" s="432"/>
      <c r="R82" s="432"/>
      <c r="S82" s="432"/>
      <c r="T82" s="432"/>
      <c r="U82" s="432"/>
      <c r="V82" s="432"/>
      <c r="W82" s="432"/>
      <c r="X82" s="432"/>
      <c r="Y82" s="432"/>
      <c r="Z82" s="432"/>
      <c r="AA82" s="432"/>
    </row>
    <row r="83" spans="2:27" x14ac:dyDescent="0.25">
      <c r="B83" s="430"/>
      <c r="C83" s="430"/>
      <c r="D83" s="432"/>
      <c r="E83" s="432"/>
      <c r="F83" s="432"/>
      <c r="G83" s="432"/>
      <c r="H83" s="432"/>
      <c r="I83" s="432"/>
      <c r="J83" s="432"/>
      <c r="K83" s="432"/>
      <c r="L83" s="432"/>
      <c r="N83" s="432"/>
      <c r="O83" s="432"/>
      <c r="P83" s="432"/>
      <c r="Q83" s="432"/>
      <c r="R83" s="432"/>
      <c r="S83" s="432"/>
      <c r="T83" s="432"/>
      <c r="U83" s="432"/>
      <c r="V83" s="432"/>
      <c r="W83" s="432"/>
      <c r="X83" s="432"/>
      <c r="Y83" s="432"/>
      <c r="Z83" s="432"/>
      <c r="AA83" s="432"/>
    </row>
    <row r="84" spans="2:27" x14ac:dyDescent="0.25">
      <c r="B84" s="430"/>
      <c r="C84" s="430"/>
      <c r="D84" s="432"/>
      <c r="E84" s="432"/>
      <c r="F84" s="432"/>
      <c r="G84" s="432"/>
      <c r="H84" s="432"/>
      <c r="I84" s="432"/>
      <c r="J84" s="432"/>
      <c r="K84" s="432"/>
      <c r="L84" s="432"/>
      <c r="M84" s="432"/>
      <c r="N84" s="432"/>
      <c r="O84" s="432"/>
      <c r="P84" s="432"/>
      <c r="Q84" s="432"/>
      <c r="R84" s="432"/>
      <c r="S84" s="432"/>
      <c r="T84" s="432"/>
      <c r="U84" s="432"/>
      <c r="V84" s="432"/>
      <c r="W84" s="432"/>
      <c r="X84" s="432"/>
      <c r="Y84" s="432"/>
      <c r="Z84" s="432"/>
      <c r="AA84" s="432"/>
    </row>
    <row r="85" spans="2:27" x14ac:dyDescent="0.25">
      <c r="B85" s="430"/>
      <c r="C85" s="430"/>
      <c r="D85" s="432"/>
      <c r="E85" s="432"/>
      <c r="F85" s="432"/>
      <c r="G85" s="432"/>
      <c r="H85" s="432"/>
      <c r="I85" s="432"/>
      <c r="J85" s="432"/>
      <c r="K85" s="432"/>
      <c r="L85" s="432"/>
      <c r="M85" s="432"/>
      <c r="N85" s="432"/>
      <c r="O85" s="432"/>
      <c r="Q85" s="432"/>
      <c r="R85" s="432"/>
      <c r="S85" s="432"/>
      <c r="T85" s="432"/>
      <c r="U85" s="432"/>
      <c r="V85" s="432"/>
      <c r="W85" s="432"/>
      <c r="X85" s="432"/>
      <c r="Y85" s="432"/>
      <c r="Z85" s="432"/>
      <c r="AA85" s="432"/>
    </row>
    <row r="86" spans="2:27" x14ac:dyDescent="0.25">
      <c r="B86" s="430"/>
      <c r="C86" s="430"/>
      <c r="D86" s="432"/>
      <c r="E86" s="432"/>
      <c r="F86" s="432"/>
      <c r="G86" s="432"/>
      <c r="H86" s="432"/>
      <c r="I86" s="432"/>
      <c r="J86" s="432"/>
      <c r="K86" s="432"/>
      <c r="L86" s="432"/>
      <c r="M86" s="432"/>
      <c r="N86" s="432"/>
      <c r="O86" s="432"/>
      <c r="Q86" s="432"/>
      <c r="R86" s="432"/>
      <c r="S86" s="432"/>
      <c r="T86" s="432"/>
      <c r="U86" s="432"/>
      <c r="V86" s="432"/>
      <c r="W86" s="432"/>
      <c r="X86" s="432"/>
      <c r="Y86" s="432"/>
      <c r="Z86" s="432"/>
      <c r="AA86" s="432"/>
    </row>
    <row r="87" spans="2:27" x14ac:dyDescent="0.25">
      <c r="B87" s="430"/>
      <c r="C87" s="430"/>
      <c r="D87" s="432"/>
      <c r="E87" s="432"/>
      <c r="F87" s="432"/>
      <c r="G87" s="432"/>
      <c r="H87" s="432"/>
      <c r="I87" s="432"/>
      <c r="J87" s="432"/>
      <c r="K87" s="432"/>
      <c r="L87" s="432"/>
      <c r="M87" s="432"/>
      <c r="N87" s="432"/>
      <c r="O87" s="432"/>
      <c r="Q87" s="432"/>
      <c r="R87" s="432"/>
      <c r="S87" s="432"/>
      <c r="T87" s="432"/>
      <c r="U87" s="432"/>
      <c r="V87" s="432"/>
      <c r="W87" s="432"/>
      <c r="X87" s="432"/>
      <c r="Y87" s="432"/>
      <c r="Z87" s="432"/>
      <c r="AA87" s="432"/>
    </row>
    <row r="88" spans="2:27" x14ac:dyDescent="0.25">
      <c r="B88" s="430"/>
      <c r="C88" s="430"/>
      <c r="D88" s="432"/>
      <c r="E88" s="432"/>
      <c r="F88" s="432"/>
      <c r="G88" s="432"/>
      <c r="H88" s="432"/>
      <c r="I88" s="432"/>
      <c r="J88" s="432"/>
      <c r="K88" s="432"/>
      <c r="L88" s="432"/>
      <c r="M88" s="432"/>
      <c r="N88" s="432"/>
      <c r="O88" s="432"/>
      <c r="Q88" s="432"/>
      <c r="R88" s="432"/>
      <c r="S88" s="432"/>
      <c r="T88" s="432"/>
      <c r="U88" s="432"/>
      <c r="V88" s="432"/>
      <c r="W88" s="432"/>
      <c r="X88" s="432"/>
      <c r="Y88" s="432"/>
      <c r="Z88" s="432"/>
      <c r="AA88" s="432"/>
    </row>
  </sheetData>
  <sheetProtection algorithmName="SHA-512" hashValue="a2M2kV+BedV/5yIhcKr4eDnAuN+UjoD5OZCvHNWLF+eqMABJosvZ3o7PyKE1unn8Vr+DvziptH/m06af82Iq7w==" saltValue="dIQkjvBz53uq0WyzCxDJ0Q==" spinCount="100000" sheet="1" objects="1" scenarios="1" selectLockedCells="1"/>
  <mergeCells count="14">
    <mergeCell ref="B3:C3"/>
    <mergeCell ref="I4:J4"/>
    <mergeCell ref="I5:J5"/>
    <mergeCell ref="C8:D8"/>
    <mergeCell ref="R4:U7"/>
    <mergeCell ref="I6:J6"/>
    <mergeCell ref="V4:Y7"/>
    <mergeCell ref="I7:J7"/>
    <mergeCell ref="M4:Q7"/>
    <mergeCell ref="D73:H74"/>
    <mergeCell ref="D77:H78"/>
    <mergeCell ref="J73:K74"/>
    <mergeCell ref="J77:K78"/>
    <mergeCell ref="D71:K71"/>
  </mergeCells>
  <dataValidations count="6">
    <dataValidation type="list" allowBlank="1" showInputMessage="1" showErrorMessage="1" sqref="L9:L68" xr:uid="{00000000-0002-0000-0800-000003000000}">
      <formula1>AdLotType</formula1>
    </dataValidation>
    <dataValidation type="list" allowBlank="1" showInputMessage="1" showErrorMessage="1" sqref="K9:K68" xr:uid="{5C38DE22-1A02-42B0-A2A7-D3113AA1EA19}">
      <formula1>"Included,Excluded"</formula1>
    </dataValidation>
    <dataValidation type="list" allowBlank="1" showInputMessage="1" showErrorMessage="1" sqref="K4" xr:uid="{00000000-0002-0000-0800-000000000000}">
      <formula1>GkDolCompDed</formula1>
    </dataValidation>
    <dataValidation type="list" allowBlank="1" showInputMessage="1" showErrorMessage="1" sqref="K6" xr:uid="{00000000-0002-0000-0800-000001000000}">
      <formula1>AdWeatherDed</formula1>
    </dataValidation>
    <dataValidation type="list" allowBlank="1" showInputMessage="1" showErrorMessage="1" sqref="K5" xr:uid="{00000000-0002-0000-0800-000002000000}">
      <formula1>AdCollDed</formula1>
    </dataValidation>
    <dataValidation type="list" allowBlank="1" showInputMessage="1" showErrorMessage="1" sqref="K7" xr:uid="{3892ACA2-0C6C-4C9C-BF37-1F7AF994FB7C}">
      <formula1>"0,25000,50000,100000"</formula1>
    </dataValidation>
  </dataValidations>
  <printOptions horizontalCentered="1"/>
  <pageMargins left="0.25" right="0.25" top="0.5" bottom="0.45" header="0.25" footer="0.25"/>
  <pageSetup scale="37" orientation="landscape" r:id="rId1"/>
  <headerFooter>
    <oddFooter xml:space="preserve">&amp;LFAD-APP 0524&amp;CPage &amp;P of &amp;N&amp;R© 2024 Ryan Specialty Group, LLC </oddFooter>
  </headerFooter>
  <ignoredErrors>
    <ignoredError sqref="C68 C9" emptyCellReferenc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76</vt:i4>
      </vt:variant>
    </vt:vector>
  </HeadingPairs>
  <TitlesOfParts>
    <vt:vector size="94" baseType="lpstr">
      <vt:lpstr>Instructions</vt:lpstr>
      <vt:lpstr>General Info</vt:lpstr>
      <vt:lpstr>AI-LP Schedule</vt:lpstr>
      <vt:lpstr>UW Supplement</vt:lpstr>
      <vt:lpstr>Fraud Warnings</vt:lpstr>
      <vt:lpstr>Dealer Liability</vt:lpstr>
      <vt:lpstr>Property</vt:lpstr>
      <vt:lpstr>Dealer &amp; GK</vt:lpstr>
      <vt:lpstr>ADPD</vt:lpstr>
      <vt:lpstr>Veh Schedule</vt:lpstr>
      <vt:lpstr>Inland Marine</vt:lpstr>
      <vt:lpstr>Crime</vt:lpstr>
      <vt:lpstr>GL</vt:lpstr>
      <vt:lpstr>Cyber</vt:lpstr>
      <vt:lpstr>Umbrella</vt:lpstr>
      <vt:lpstr>Notes</vt:lpstr>
      <vt:lpstr>U.S. Privacy Notice</vt:lpstr>
      <vt:lpstr>Lists</vt:lpstr>
      <vt:lpstr>AdCollDed</vt:lpstr>
      <vt:lpstr>AdCpeDed</vt:lpstr>
      <vt:lpstr>AdEmplClass</vt:lpstr>
      <vt:lpstr>AdEoLmt</vt:lpstr>
      <vt:lpstr>ADFalsePretense</vt:lpstr>
      <vt:lpstr>AdlDed</vt:lpstr>
      <vt:lpstr>ADLiabMedPayLmt</vt:lpstr>
      <vt:lpstr>AdLotType</vt:lpstr>
      <vt:lpstr>AdNonEmplOU25</vt:lpstr>
      <vt:lpstr>AdPtFt</vt:lpstr>
      <vt:lpstr>AdWeatherDed</vt:lpstr>
      <vt:lpstr>CrimeDed</vt:lpstr>
      <vt:lpstr>Cyber3rdPartyDefenseAggLimits</vt:lpstr>
      <vt:lpstr>Cyber3rdPartyDefenseAggValues</vt:lpstr>
      <vt:lpstr>Cyber3rdPartyLiabAggLimits</vt:lpstr>
      <vt:lpstr>Cyber3rdPartyLiabAggValues</vt:lpstr>
      <vt:lpstr>CyberAnnualAgg</vt:lpstr>
      <vt:lpstr>CyberDCREandCALimits</vt:lpstr>
      <vt:lpstr>CyberDCREandCAValues</vt:lpstr>
      <vt:lpstr>CyberDCRERegFinePenLimits</vt:lpstr>
      <vt:lpstr>CyberDCRERegFinePenValues</vt:lpstr>
      <vt:lpstr>CyberDed</vt:lpstr>
      <vt:lpstr>CyberExtortionLimits</vt:lpstr>
      <vt:lpstr>CyberExtortionValues</vt:lpstr>
      <vt:lpstr>CyberFirstPartyAggLimits</vt:lpstr>
      <vt:lpstr>CyberFirstPartyAggValues</vt:lpstr>
      <vt:lpstr>CyberLmt</vt:lpstr>
      <vt:lpstr>CyberSelectedLmt</vt:lpstr>
      <vt:lpstr>CyberState</vt:lpstr>
      <vt:lpstr>GenInfoActiveInactive</vt:lpstr>
      <vt:lpstr>GkCollDed</vt:lpstr>
      <vt:lpstr>GkCovgBasis</vt:lpstr>
      <vt:lpstr>GkDolCompDed</vt:lpstr>
      <vt:lpstr>GkLotDesc</vt:lpstr>
      <vt:lpstr>GlDed</vt:lpstr>
      <vt:lpstr>ImDed</vt:lpstr>
      <vt:lpstr>ImDupOfRec</vt:lpstr>
      <vt:lpstr>ImRecepClass</vt:lpstr>
      <vt:lpstr>ImValuation</vt:lpstr>
      <vt:lpstr>ADPD!Print_Area</vt:lpstr>
      <vt:lpstr>'AI-LP Schedule'!Print_Area</vt:lpstr>
      <vt:lpstr>Crime!Print_Area</vt:lpstr>
      <vt:lpstr>Cyber!Print_Area</vt:lpstr>
      <vt:lpstr>'Dealer &amp; GK'!Print_Area</vt:lpstr>
      <vt:lpstr>'Dealer Liability'!Print_Area</vt:lpstr>
      <vt:lpstr>'Fraud Warnings'!Print_Area</vt:lpstr>
      <vt:lpstr>GL!Print_Area</vt:lpstr>
      <vt:lpstr>'Inland Marine'!Print_Area</vt:lpstr>
      <vt:lpstr>Instructions!Print_Area</vt:lpstr>
      <vt:lpstr>Property!Print_Area</vt:lpstr>
      <vt:lpstr>'U.S. Privacy Notice'!Print_Area</vt:lpstr>
      <vt:lpstr>Umbrella!Print_Area</vt:lpstr>
      <vt:lpstr>'UW Supplement'!Print_Area</vt:lpstr>
      <vt:lpstr>'Veh Schedule'!Print_Area</vt:lpstr>
      <vt:lpstr>ADPD!Print_Titles</vt:lpstr>
      <vt:lpstr>'AI-LP Schedule'!Print_Titles</vt:lpstr>
      <vt:lpstr>Cyber!Print_Titles</vt:lpstr>
      <vt:lpstr>'Dealer &amp; GK'!Print_Titles</vt:lpstr>
      <vt:lpstr>'General Info'!Print_Titles</vt:lpstr>
      <vt:lpstr>Property!Print_Titles</vt:lpstr>
      <vt:lpstr>PropAlarm</vt:lpstr>
      <vt:lpstr>PropBieeCovgBasis</vt:lpstr>
      <vt:lpstr>PropBieeWait</vt:lpstr>
      <vt:lpstr>PropBldgDed</vt:lpstr>
      <vt:lpstr>PropConst</vt:lpstr>
      <vt:lpstr>PropImCoin</vt:lpstr>
      <vt:lpstr>PropOcc</vt:lpstr>
      <vt:lpstr>PropOthSecurity</vt:lpstr>
      <vt:lpstr>PropPc</vt:lpstr>
      <vt:lpstr>PropSprinklered</vt:lpstr>
      <vt:lpstr>PropValuation</vt:lpstr>
      <vt:lpstr>PropWindDed</vt:lpstr>
      <vt:lpstr>VehCompCollDed</vt:lpstr>
      <vt:lpstr>VehType</vt:lpstr>
      <vt:lpstr>VehUse</vt:lpstr>
      <vt:lpstr>YesNo</vt:lpstr>
    </vt:vector>
  </TitlesOfParts>
  <Company>Lovitt &amp; Touche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cbarette</dc:creator>
  <cp:lastModifiedBy>Blondin, Mike</cp:lastModifiedBy>
  <cp:lastPrinted>2024-09-09T18:17:13Z</cp:lastPrinted>
  <dcterms:created xsi:type="dcterms:W3CDTF">2011-05-03T22:05:50Z</dcterms:created>
  <dcterms:modified xsi:type="dcterms:W3CDTF">2024-09-13T15:39:01Z</dcterms:modified>
</cp:coreProperties>
</file>